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ひがしざわ接骨院\柔道まつり関連\書式\まつり参加申込関連\"/>
    </mc:Choice>
  </mc:AlternateContent>
  <xr:revisionPtr revIDLastSave="0" documentId="13_ncr:1_{CA580708-1CD4-4811-9CB2-2BF8D2AB30D4}" xr6:coauthVersionLast="47" xr6:coauthVersionMax="47" xr10:uidLastSave="{00000000-0000-0000-0000-000000000000}"/>
  <bookViews>
    <workbookView xWindow="-108" yWindow="-108" windowWidth="23256" windowHeight="12456" tabRatio="788" xr2:uid="{B68D31C1-194A-47AD-9F06-6C346F3EBFA0}"/>
  </bookViews>
  <sheets>
    <sheet name="１出欠回答" sheetId="1" r:id="rId1"/>
    <sheet name="２学年別試合" sheetId="2" r:id="rId2"/>
    <sheet name="３少年-道場対抗" sheetId="4" r:id="rId3"/>
    <sheet name="４青年-道場対抗" sheetId="5" r:id="rId4"/>
    <sheet name="５弁当申込" sheetId="10" r:id="rId5"/>
    <sheet name="振込内訳" sheetId="7" r:id="rId6"/>
    <sheet name="振込確認画像" sheetId="12" r:id="rId7"/>
    <sheet name="選手変更(少年)" sheetId="8" r:id="rId8"/>
    <sheet name="選手変更(青年) " sheetId="16" r:id="rId9"/>
  </sheets>
  <definedNames>
    <definedName name="_xlnm.Print_Area" localSheetId="7">'選手変更(少年)'!$A$1:$G$19</definedName>
    <definedName name="_xlnm.Print_Area" localSheetId="8">'選手変更(青年) '!$A$1:$H$23</definedName>
    <definedName name="_xlnm.Print_Titles" localSheetId="1">'２学年別試合'!$1:$9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0" l="1"/>
  <c r="F31" i="7"/>
  <c r="D10" i="10"/>
  <c r="G18" i="16" l="1"/>
  <c r="G16" i="16"/>
  <c r="G14" i="16"/>
  <c r="G12" i="16"/>
  <c r="G10" i="16"/>
  <c r="F18" i="16"/>
  <c r="F16" i="16"/>
  <c r="F14" i="16"/>
  <c r="F12" i="16"/>
  <c r="F10" i="16"/>
  <c r="C10" i="16"/>
  <c r="D10" i="16"/>
  <c r="E10" i="16"/>
  <c r="H10" i="16"/>
  <c r="C12" i="16"/>
  <c r="D12" i="16"/>
  <c r="E12" i="16"/>
  <c r="H12" i="16"/>
  <c r="C14" i="16"/>
  <c r="D14" i="16"/>
  <c r="E14" i="16"/>
  <c r="H14" i="16"/>
  <c r="C16" i="16"/>
  <c r="D16" i="16"/>
  <c r="E16" i="16"/>
  <c r="H16" i="16"/>
  <c r="C18" i="16"/>
  <c r="D18" i="16"/>
  <c r="E18" i="16"/>
  <c r="H18" i="16"/>
  <c r="B18" i="16"/>
  <c r="B16" i="16"/>
  <c r="B14" i="16"/>
  <c r="B12" i="16"/>
  <c r="B10" i="16"/>
  <c r="B6" i="16"/>
  <c r="F14" i="8"/>
  <c r="F12" i="8"/>
  <c r="F10" i="8"/>
  <c r="C14" i="8"/>
  <c r="D14" i="8"/>
  <c r="E14" i="8"/>
  <c r="G14" i="8"/>
  <c r="C12" i="8"/>
  <c r="D12" i="8"/>
  <c r="E12" i="8"/>
  <c r="G12" i="8"/>
  <c r="B14" i="8"/>
  <c r="B12" i="8"/>
  <c r="C10" i="8"/>
  <c r="D10" i="8"/>
  <c r="E10" i="8"/>
  <c r="G10" i="8"/>
  <c r="B10" i="8"/>
  <c r="K61" i="2"/>
  <c r="K62" i="2"/>
  <c r="K63" i="2"/>
  <c r="K64" i="2"/>
  <c r="K65" i="2"/>
  <c r="K66" i="2"/>
  <c r="K67" i="2"/>
  <c r="K68" i="2"/>
  <c r="K69" i="2"/>
  <c r="K40" i="2"/>
  <c r="K19" i="2"/>
  <c r="K20" i="2"/>
  <c r="K21" i="2"/>
  <c r="K22" i="2"/>
  <c r="K23" i="2"/>
  <c r="K24" i="2"/>
  <c r="K25" i="2"/>
  <c r="K26" i="2"/>
  <c r="K27" i="2"/>
  <c r="K28" i="2"/>
  <c r="K29" i="2"/>
  <c r="K30" i="2"/>
  <c r="K31" i="2"/>
  <c r="K32" i="2"/>
  <c r="K33" i="2"/>
  <c r="K34" i="2"/>
  <c r="K35" i="2"/>
  <c r="K36" i="2"/>
  <c r="K37" i="2"/>
  <c r="K38" i="2"/>
  <c r="K39" i="2"/>
  <c r="K17" i="2"/>
  <c r="F28" i="7"/>
  <c r="B10" i="5"/>
  <c r="B7" i="16" s="1"/>
  <c r="B11" i="4"/>
  <c r="B7" i="8" s="1"/>
  <c r="C10" i="7"/>
  <c r="E31" i="7"/>
  <c r="F34" i="7"/>
  <c r="F25" i="7"/>
  <c r="B6" i="8"/>
  <c r="D40" i="7" l="1"/>
  <c r="B9" i="5"/>
  <c r="B10" i="4"/>
  <c r="K11" i="2"/>
  <c r="K10" i="2"/>
  <c r="K18" i="2"/>
  <c r="K60" i="2"/>
  <c r="K41" i="2"/>
  <c r="K42" i="2"/>
  <c r="K43" i="2"/>
  <c r="K44" i="2"/>
  <c r="K45" i="2"/>
  <c r="K46" i="2"/>
  <c r="K47" i="2"/>
  <c r="K48" i="2"/>
  <c r="K49" i="2"/>
  <c r="K50" i="2"/>
  <c r="K51" i="2"/>
  <c r="K52" i="2"/>
  <c r="K53" i="2"/>
  <c r="K54" i="2"/>
  <c r="K55" i="2"/>
  <c r="K56" i="2"/>
  <c r="K57" i="2"/>
  <c r="K58" i="2"/>
  <c r="K59" i="2"/>
  <c r="K12" i="2"/>
  <c r="K13" i="2" s="1"/>
  <c r="K14" i="2" s="1"/>
  <c r="K15" i="2" s="1"/>
  <c r="K16" i="2" s="1"/>
</calcChain>
</file>

<file path=xl/sharedStrings.xml><?xml version="1.0" encoding="utf-8"?>
<sst xmlns="http://schemas.openxmlformats.org/spreadsheetml/2006/main" count="269" uniqueCount="162">
  <si>
    <t>理事長    梅　津　勝　子　　殿</t>
    <phoneticPr fontId="2"/>
  </si>
  <si>
    <t>少年少女学年別試合に</t>
  </si>
  <si>
    <t>道場対抗試合　少年の部に</t>
  </si>
  <si>
    <t>大会協賛に</t>
    <phoneticPr fontId="2"/>
  </si>
  <si>
    <t>月</t>
    <rPh sb="0" eb="1">
      <t>ガツ</t>
    </rPh>
    <phoneticPr fontId="2"/>
  </si>
  <si>
    <t>道場名</t>
    <rPh sb="0" eb="2">
      <t>ドウジョウ</t>
    </rPh>
    <rPh sb="2" eb="3">
      <t>メイ</t>
    </rPh>
    <phoneticPr fontId="2"/>
  </si>
  <si>
    <t>〒</t>
    <phoneticPr fontId="2"/>
  </si>
  <si>
    <t>FAX</t>
    <phoneticPr fontId="2"/>
  </si>
  <si>
    <t>e-mail</t>
    <phoneticPr fontId="2"/>
  </si>
  <si>
    <t>届出責任者名</t>
    <rPh sb="0" eb="5">
      <t>トドケデセキニンシャ</t>
    </rPh>
    <rPh sb="5" eb="6">
      <t>メイ</t>
    </rPh>
    <phoneticPr fontId="2"/>
  </si>
  <si>
    <t>No</t>
    <phoneticPr fontId="2"/>
  </si>
  <si>
    <t>学年</t>
    <rPh sb="0" eb="2">
      <t>ガクネン</t>
    </rPh>
    <phoneticPr fontId="2"/>
  </si>
  <si>
    <t>性別</t>
    <rPh sb="0" eb="2">
      <t>セイベツ</t>
    </rPh>
    <phoneticPr fontId="2"/>
  </si>
  <si>
    <t>フリガナ</t>
    <phoneticPr fontId="2"/>
  </si>
  <si>
    <t>身長</t>
    <rPh sb="0" eb="2">
      <t>シンチョウ</t>
    </rPh>
    <phoneticPr fontId="2"/>
  </si>
  <si>
    <t>体重</t>
    <rPh sb="0" eb="2">
      <t>タイジュウ</t>
    </rPh>
    <phoneticPr fontId="2"/>
  </si>
  <si>
    <t>お弁当申込書</t>
  </si>
  <si>
    <t>担当者（取りに来る方）</t>
    <rPh sb="0" eb="3">
      <t>タントウシャ</t>
    </rPh>
    <rPh sb="4" eb="5">
      <t>ト</t>
    </rPh>
    <rPh sb="7" eb="8">
      <t>ク</t>
    </rPh>
    <rPh sb="9" eb="10">
      <t>カタ</t>
    </rPh>
    <phoneticPr fontId="2"/>
  </si>
  <si>
    <t>当日連絡先（携帯番号）</t>
    <rPh sb="0" eb="2">
      <t>トウジツ</t>
    </rPh>
    <rPh sb="2" eb="5">
      <t>レンラクサキ</t>
    </rPh>
    <rPh sb="6" eb="8">
      <t>ケイタイ</t>
    </rPh>
    <rPh sb="8" eb="10">
      <t>バンゴウ</t>
    </rPh>
    <phoneticPr fontId="2"/>
  </si>
  <si>
    <t>お弁当の数</t>
    <rPh sb="1" eb="3">
      <t>ベントウ</t>
    </rPh>
    <rPh sb="4" eb="5">
      <t>カズ</t>
    </rPh>
    <phoneticPr fontId="2"/>
  </si>
  <si>
    <t>個</t>
    <rPh sb="0" eb="1">
      <t>コ</t>
    </rPh>
    <phoneticPr fontId="2"/>
  </si>
  <si>
    <t>合計金額</t>
    <rPh sb="0" eb="2">
      <t>ゴウケイ</t>
    </rPh>
    <rPh sb="2" eb="4">
      <t>キンガク</t>
    </rPh>
    <phoneticPr fontId="2"/>
  </si>
  <si>
    <t>円</t>
    <rPh sb="0" eb="1">
      <t>エン</t>
    </rPh>
    <phoneticPr fontId="2"/>
  </si>
  <si>
    <t>振  込  内  訳  確  認  書</t>
    <phoneticPr fontId="2"/>
  </si>
  <si>
    <t>令和</t>
    <rPh sb="0" eb="2">
      <t>レイワ</t>
    </rPh>
    <phoneticPr fontId="2"/>
  </si>
  <si>
    <t>年</t>
    <rPh sb="0" eb="1">
      <t>ネン</t>
    </rPh>
    <phoneticPr fontId="2"/>
  </si>
  <si>
    <t>日</t>
    <rPh sb="0" eb="1">
      <t>ヒ</t>
    </rPh>
    <phoneticPr fontId="2"/>
  </si>
  <si>
    <t>道　場　名</t>
    <rPh sb="0" eb="1">
      <t>ミチ</t>
    </rPh>
    <rPh sb="2" eb="3">
      <t>バ</t>
    </rPh>
    <rPh sb="4" eb="5">
      <t>メイ</t>
    </rPh>
    <phoneticPr fontId="2"/>
  </si>
  <si>
    <t>連絡先電話番号</t>
    <rPh sb="0" eb="3">
      <t>レンラクサキ</t>
    </rPh>
    <rPh sb="3" eb="5">
      <t>デンワ</t>
    </rPh>
    <rPh sb="5" eb="7">
      <t>バンゴウ</t>
    </rPh>
    <phoneticPr fontId="2"/>
  </si>
  <si>
    <t>担　当　者</t>
    <rPh sb="0" eb="1">
      <t>タン</t>
    </rPh>
    <rPh sb="2" eb="3">
      <t>トウ</t>
    </rPh>
    <rPh sb="4" eb="5">
      <t>シャ</t>
    </rPh>
    <phoneticPr fontId="2"/>
  </si>
  <si>
    <t>住　　　所</t>
    <rPh sb="0" eb="1">
      <t>ジュウ</t>
    </rPh>
    <rPh sb="4" eb="5">
      <t>ショ</t>
    </rPh>
    <phoneticPr fontId="2"/>
  </si>
  <si>
    <t>お振込状況</t>
    <rPh sb="1" eb="3">
      <t>フリコミ</t>
    </rPh>
    <rPh sb="3" eb="5">
      <t>ジョウキョウ</t>
    </rPh>
    <phoneticPr fontId="2"/>
  </si>
  <si>
    <t>合 計 振 込 金 額</t>
    <rPh sb="0" eb="1">
      <t>ゴウ</t>
    </rPh>
    <rPh sb="2" eb="3">
      <t>ケイ</t>
    </rPh>
    <rPh sb="4" eb="5">
      <t>オサム</t>
    </rPh>
    <rPh sb="6" eb="7">
      <t>コミ</t>
    </rPh>
    <rPh sb="8" eb="9">
      <t>カネ</t>
    </rPh>
    <rPh sb="10" eb="11">
      <t>ガク</t>
    </rPh>
    <phoneticPr fontId="2"/>
  </si>
  <si>
    <t>道場(団体)名</t>
    <rPh sb="0" eb="2">
      <t>ドウジョウ</t>
    </rPh>
    <rPh sb="3" eb="5">
      <t>ダンタイ</t>
    </rPh>
    <rPh sb="6" eb="7">
      <t>メイ</t>
    </rPh>
    <phoneticPr fontId="2"/>
  </si>
  <si>
    <t>道場主(代表)</t>
    <rPh sb="0" eb="2">
      <t>ドウジョウ</t>
    </rPh>
    <rPh sb="2" eb="3">
      <t>ヌシ</t>
    </rPh>
    <rPh sb="4" eb="6">
      <t>ダイヒョウ</t>
    </rPh>
    <phoneticPr fontId="2"/>
  </si>
  <si>
    <t>電話番号</t>
    <rPh sb="0" eb="2">
      <t>デンワ</t>
    </rPh>
    <rPh sb="2" eb="4">
      <t>バンゴウ</t>
    </rPh>
    <phoneticPr fontId="2"/>
  </si>
  <si>
    <t>１</t>
    <phoneticPr fontId="1"/>
  </si>
  <si>
    <t>２</t>
    <phoneticPr fontId="1"/>
  </si>
  <si>
    <t>下記より選んでください</t>
    <rPh sb="0" eb="2">
      <t>カキ</t>
    </rPh>
    <rPh sb="4" eb="5">
      <t>エラ</t>
    </rPh>
    <phoneticPr fontId="1"/>
  </si>
  <si>
    <t>　(郵送等で案内をお送りすることがあるため、受け取ることのできる住所・宛名を入力してください)</t>
    <rPh sb="2" eb="4">
      <t>ユウソウ</t>
    </rPh>
    <rPh sb="4" eb="5">
      <t>ナド</t>
    </rPh>
    <rPh sb="6" eb="8">
      <t>アンナイ</t>
    </rPh>
    <rPh sb="10" eb="11">
      <t>オク</t>
    </rPh>
    <rPh sb="22" eb="23">
      <t>ウ</t>
    </rPh>
    <rPh sb="24" eb="25">
      <t>ト</t>
    </rPh>
    <rPh sb="32" eb="34">
      <t>ジュウショ</t>
    </rPh>
    <rPh sb="35" eb="37">
      <t>アテナ</t>
    </rPh>
    <rPh sb="38" eb="40">
      <t>ニュウリョク</t>
    </rPh>
    <phoneticPr fontId="1"/>
  </si>
  <si>
    <t>お弁当を</t>
    <phoneticPr fontId="1"/>
  </si>
  <si>
    <t>日　入力</t>
    <rPh sb="0" eb="1">
      <t>ニチ</t>
    </rPh>
    <rPh sb="2" eb="4">
      <t>ニュウリョク</t>
    </rPh>
    <phoneticPr fontId="2"/>
  </si>
  <si>
    <t>出　欠　等　回　答　書</t>
    <phoneticPr fontId="1"/>
  </si>
  <si>
    <r>
      <t>特定非営利活動法人　</t>
    </r>
    <r>
      <rPr>
        <b/>
        <sz val="12"/>
        <color indexed="8"/>
        <rFont val="HGP正楷書体"/>
        <family val="3"/>
        <charset val="128"/>
      </rPr>
      <t>全日本柔道普及会</t>
    </r>
    <phoneticPr fontId="1"/>
  </si>
  <si>
    <t>←都道府県を選んでください</t>
    <rPh sb="1" eb="5">
      <t>トドウフケン</t>
    </rPh>
    <rPh sb="6" eb="7">
      <t>エラ</t>
    </rPh>
    <phoneticPr fontId="1"/>
  </si>
  <si>
    <t>道場名</t>
    <rPh sb="0" eb="2">
      <t>ドウジョウ</t>
    </rPh>
    <rPh sb="2" eb="3">
      <t>メイ</t>
    </rPh>
    <phoneticPr fontId="1"/>
  </si>
  <si>
    <t>監督名</t>
    <rPh sb="0" eb="2">
      <t>カントク</t>
    </rPh>
    <rPh sb="2" eb="3">
      <t>メイ</t>
    </rPh>
    <phoneticPr fontId="1"/>
  </si>
  <si>
    <t>フリガナ</t>
    <phoneticPr fontId="1"/>
  </si>
  <si>
    <t>先　鋒</t>
    <rPh sb="0" eb="1">
      <t>サキ</t>
    </rPh>
    <rPh sb="2" eb="3">
      <t>ホコ</t>
    </rPh>
    <phoneticPr fontId="1"/>
  </si>
  <si>
    <t>中　堅</t>
    <rPh sb="0" eb="1">
      <t>ナカ</t>
    </rPh>
    <rPh sb="2" eb="3">
      <t>ケン</t>
    </rPh>
    <phoneticPr fontId="1"/>
  </si>
  <si>
    <t>大　将</t>
    <rPh sb="0" eb="1">
      <t>ダイ</t>
    </rPh>
    <rPh sb="2" eb="3">
      <t>マサル</t>
    </rPh>
    <phoneticPr fontId="1"/>
  </si>
  <si>
    <t>連絡事項・備考</t>
    <rPh sb="0" eb="2">
      <t>レンラク</t>
    </rPh>
    <rPh sb="2" eb="4">
      <t>ジコウ</t>
    </rPh>
    <rPh sb="5" eb="7">
      <t>ビコウ</t>
    </rPh>
    <phoneticPr fontId="2"/>
  </si>
  <si>
    <t>学　年</t>
    <rPh sb="0" eb="1">
      <t>ガク</t>
    </rPh>
    <rPh sb="2" eb="3">
      <t>トシ</t>
    </rPh>
    <phoneticPr fontId="1"/>
  </si>
  <si>
    <t>氏　名</t>
    <rPh sb="0" eb="1">
      <t>シ</t>
    </rPh>
    <rPh sb="2" eb="3">
      <t>ナ</t>
    </rPh>
    <phoneticPr fontId="1"/>
  </si>
  <si>
    <t>※選手は小学４・５・６年生の各１名ですが、該当学年者がいない場合は下位学年で補うことができます。</t>
    <phoneticPr fontId="1"/>
  </si>
  <si>
    <t>段　位</t>
    <rPh sb="0" eb="1">
      <t>ダン</t>
    </rPh>
    <rPh sb="2" eb="3">
      <t>クライ</t>
    </rPh>
    <phoneticPr fontId="1"/>
  </si>
  <si>
    <r>
      <t>・料金の支払は</t>
    </r>
    <r>
      <rPr>
        <b/>
        <sz val="11"/>
        <color theme="1"/>
        <rFont val="游ゴシック"/>
        <family val="3"/>
        <charset val="128"/>
        <scheme val="minor"/>
      </rPr>
      <t>事前に振込をお願い</t>
    </r>
    <r>
      <rPr>
        <sz val="11"/>
        <color theme="1"/>
        <rFont val="游ゴシック"/>
        <family val="3"/>
        <charset val="128"/>
        <scheme val="minor"/>
      </rPr>
      <t>いたします。お振込のない場合、お弁当はご用意できません。</t>
    </r>
    <rPh sb="1" eb="3">
      <t>リョウキン</t>
    </rPh>
    <rPh sb="4" eb="6">
      <t>シハライ</t>
    </rPh>
    <rPh sb="7" eb="9">
      <t>ジゼン</t>
    </rPh>
    <rPh sb="10" eb="12">
      <t>フリコミ</t>
    </rPh>
    <rPh sb="14" eb="15">
      <t>ネガ</t>
    </rPh>
    <rPh sb="23" eb="25">
      <t>フリコミ</t>
    </rPh>
    <rPh sb="28" eb="30">
      <t>バアイ</t>
    </rPh>
    <rPh sb="32" eb="34">
      <t>ベントウ</t>
    </rPh>
    <rPh sb="36" eb="38">
      <t>ヨウイ</t>
    </rPh>
    <phoneticPr fontId="1"/>
  </si>
  <si>
    <t>・「振込内訳確認書」の弁当代金襴を必ずご確認ください。</t>
    <rPh sb="2" eb="4">
      <t>フリコミ</t>
    </rPh>
    <rPh sb="4" eb="6">
      <t>ウチワケ</t>
    </rPh>
    <rPh sb="6" eb="9">
      <t>カクニンショ</t>
    </rPh>
    <rPh sb="11" eb="14">
      <t>ベントウダイ</t>
    </rPh>
    <rPh sb="14" eb="16">
      <t>キンラン</t>
    </rPh>
    <rPh sb="17" eb="18">
      <t>カナラ</t>
    </rPh>
    <rPh sb="20" eb="22">
      <t>カクニン</t>
    </rPh>
    <phoneticPr fontId="1"/>
  </si>
  <si>
    <t>　振込先：三菱ＵＦＪ銀行　品川駅前支店　普通口座
　　　　　１６９８１１３　特定非営利活動法人 全日本柔道普及会</t>
    <rPh sb="1" eb="4">
      <t>フリコミサキ</t>
    </rPh>
    <rPh sb="20" eb="22">
      <t>フツウ</t>
    </rPh>
    <rPh sb="22" eb="24">
      <t>コウザ</t>
    </rPh>
    <phoneticPr fontId="1"/>
  </si>
  <si>
    <t>・８階エレベーター前で当日若干数販売いたしますが、数に限りがありますので事前にご注文ください。</t>
    <rPh sb="2" eb="3">
      <t>カイ</t>
    </rPh>
    <rPh sb="9" eb="10">
      <t>マエ</t>
    </rPh>
    <rPh sb="11" eb="13">
      <t>トウジツ</t>
    </rPh>
    <rPh sb="13" eb="16">
      <t>ジャッカンスウ</t>
    </rPh>
    <rPh sb="16" eb="18">
      <t>ハンバイ</t>
    </rPh>
    <rPh sb="25" eb="26">
      <t>カズ</t>
    </rPh>
    <rPh sb="27" eb="28">
      <t>カギ</t>
    </rPh>
    <rPh sb="36" eb="38">
      <t>ジゼン</t>
    </rPh>
    <rPh sb="40" eb="42">
      <t>チュウモン</t>
    </rPh>
    <phoneticPr fontId="1"/>
  </si>
  <si>
    <r>
      <t>・ご注文を受けたお弁当は当日午前１１時より８階エレベーター前でお渡しいたします。当日放送でもご案内いたします。なお、</t>
    </r>
    <r>
      <rPr>
        <b/>
        <sz val="11"/>
        <color theme="1"/>
        <rFont val="游ゴシック"/>
        <family val="3"/>
        <charset val="128"/>
        <scheme val="minor"/>
      </rPr>
      <t>このお弁当に限り</t>
    </r>
    <r>
      <rPr>
        <sz val="11"/>
        <color theme="1"/>
        <rFont val="游ゴシック"/>
        <family val="3"/>
        <charset val="128"/>
        <scheme val="minor"/>
      </rPr>
      <t>使用済みの</t>
    </r>
    <r>
      <rPr>
        <b/>
        <sz val="11"/>
        <color theme="1"/>
        <rFont val="游ゴシック"/>
        <family val="3"/>
        <charset val="128"/>
        <scheme val="minor"/>
      </rPr>
      <t>空箱等</t>
    </r>
    <r>
      <rPr>
        <sz val="11"/>
        <color theme="1"/>
        <rFont val="游ゴシック"/>
        <family val="3"/>
        <charset val="128"/>
        <scheme val="minor"/>
      </rPr>
      <t>は、午後４時までに８階エレベーター前にお持ち頂ければ処分いたします。</t>
    </r>
    <rPh sb="2" eb="4">
      <t>チュウモン</t>
    </rPh>
    <rPh sb="5" eb="6">
      <t>ウ</t>
    </rPh>
    <rPh sb="9" eb="11">
      <t>ベントウ</t>
    </rPh>
    <rPh sb="12" eb="14">
      <t>トウジツ</t>
    </rPh>
    <rPh sb="14" eb="16">
      <t>ゴゼン</t>
    </rPh>
    <rPh sb="18" eb="19">
      <t>ジ</t>
    </rPh>
    <rPh sb="22" eb="23">
      <t>カイ</t>
    </rPh>
    <rPh sb="29" eb="30">
      <t>マエ</t>
    </rPh>
    <rPh sb="32" eb="33">
      <t>ワタ</t>
    </rPh>
    <rPh sb="40" eb="42">
      <t>トウジツ</t>
    </rPh>
    <rPh sb="42" eb="44">
      <t>ホウソウ</t>
    </rPh>
    <rPh sb="47" eb="49">
      <t>アンナイ</t>
    </rPh>
    <rPh sb="61" eb="63">
      <t>ベントウ</t>
    </rPh>
    <rPh sb="64" eb="65">
      <t>カギ</t>
    </rPh>
    <rPh sb="66" eb="69">
      <t>シヨウズ</t>
    </rPh>
    <rPh sb="71" eb="73">
      <t>カラバコ</t>
    </rPh>
    <rPh sb="73" eb="74">
      <t>トウ</t>
    </rPh>
    <rPh sb="76" eb="78">
      <t>ゴゴ</t>
    </rPh>
    <rPh sb="79" eb="80">
      <t>ジ</t>
    </rPh>
    <rPh sb="84" eb="85">
      <t>カイ</t>
    </rPh>
    <rPh sb="91" eb="92">
      <t>マエ</t>
    </rPh>
    <rPh sb="94" eb="95">
      <t>モ</t>
    </rPh>
    <rPh sb="96" eb="97">
      <t>イタダ</t>
    </rPh>
    <rPh sb="100" eb="102">
      <t>ショブン</t>
    </rPh>
    <phoneticPr fontId="1"/>
  </si>
  <si>
    <t>※選手変更は原則として認めません。</t>
    <rPh sb="1" eb="3">
      <t>センシュ</t>
    </rPh>
    <rPh sb="3" eb="5">
      <t>ヘンコウ</t>
    </rPh>
    <rPh sb="6" eb="8">
      <t>ゲンソク</t>
    </rPh>
    <rPh sb="11" eb="12">
      <t>ミト</t>
    </rPh>
    <phoneticPr fontId="1"/>
  </si>
  <si>
    <t xml:space="preserve">  協　賛　金</t>
    <rPh sb="2" eb="3">
      <t>キョウ</t>
    </rPh>
    <rPh sb="4" eb="5">
      <t>サン</t>
    </rPh>
    <rPh sb="6" eb="7">
      <t>キン</t>
    </rPh>
    <phoneticPr fontId="2"/>
  </si>
  <si>
    <t xml:space="preserve">  参　加　費
 (高校生以下）</t>
    <rPh sb="2" eb="3">
      <t>サン</t>
    </rPh>
    <rPh sb="4" eb="5">
      <t>カ</t>
    </rPh>
    <rPh sb="6" eb="7">
      <t>ヒ</t>
    </rPh>
    <rPh sb="10" eb="13">
      <t>コウコウセイ</t>
    </rPh>
    <rPh sb="13" eb="15">
      <t>イカ</t>
    </rPh>
    <phoneticPr fontId="2"/>
  </si>
  <si>
    <t xml:space="preserve">  そ　の　他</t>
    <rPh sb="6" eb="7">
      <t>タ</t>
    </rPh>
    <phoneticPr fontId="2"/>
  </si>
  <si>
    <t>道場対抗試合(少年)選手変更届</t>
    <rPh sb="0" eb="2">
      <t>ドウジョウ</t>
    </rPh>
    <rPh sb="2" eb="4">
      <t>タイコウ</t>
    </rPh>
    <rPh sb="4" eb="6">
      <t>ジアイ</t>
    </rPh>
    <rPh sb="10" eb="12">
      <t>センシュ</t>
    </rPh>
    <rPh sb="12" eb="15">
      <t>ヘンコウトドケ</t>
    </rPh>
    <phoneticPr fontId="2"/>
  </si>
  <si>
    <t>※突発的事故（負傷、病気等）の場合は、大会前日までに事務局へ電話連絡し本届を送信してください。　</t>
    <phoneticPr fontId="1"/>
  </si>
  <si>
    <t>口</t>
    <rPh sb="0" eb="1">
      <t>クチ</t>
    </rPh>
    <phoneticPr fontId="1"/>
  </si>
  <si>
    <t>円</t>
    <rPh sb="0" eb="1">
      <t>エン</t>
    </rPh>
    <phoneticPr fontId="1"/>
  </si>
  <si>
    <t>選手１名2,000円</t>
    <rPh sb="0" eb="2">
      <t>センシュ</t>
    </rPh>
    <rPh sb="3" eb="4">
      <t>メイ</t>
    </rPh>
    <rPh sb="9" eb="10">
      <t>エン</t>
    </rPh>
    <phoneticPr fontId="2"/>
  </si>
  <si>
    <t>選手１名2,500円</t>
    <rPh sb="0" eb="2">
      <t>センシュ</t>
    </rPh>
    <rPh sb="3" eb="4">
      <t>メイ</t>
    </rPh>
    <rPh sb="9" eb="10">
      <t>エン</t>
    </rPh>
    <phoneticPr fontId="2"/>
  </si>
  <si>
    <t>名</t>
    <rPh sb="0" eb="1">
      <t>メイ</t>
    </rPh>
    <phoneticPr fontId="1"/>
  </si>
  <si>
    <t xml:space="preserve">１口
5,000円 </t>
    <rPh sb="1" eb="2">
      <t>クチ</t>
    </rPh>
    <rPh sb="8" eb="9">
      <t>エン</t>
    </rPh>
    <phoneticPr fontId="2"/>
  </si>
  <si>
    <r>
      <t xml:space="preserve">  弁 当 代 金
</t>
    </r>
    <r>
      <rPr>
        <sz val="8"/>
        <rFont val="游ゴシック"/>
        <family val="3"/>
        <charset val="128"/>
        <scheme val="minor"/>
      </rPr>
      <t>　崎陽軒シュウマイ弁当
　の予定です。</t>
    </r>
    <rPh sb="2" eb="3">
      <t>ベン</t>
    </rPh>
    <rPh sb="4" eb="5">
      <t>トウ</t>
    </rPh>
    <rPh sb="6" eb="7">
      <t>ダイ</t>
    </rPh>
    <rPh sb="8" eb="9">
      <t>キン</t>
    </rPh>
    <phoneticPr fontId="2"/>
  </si>
  <si>
    <t>個</t>
    <rPh sb="0" eb="1">
      <t>コ</t>
    </rPh>
    <phoneticPr fontId="1"/>
  </si>
  <si>
    <t>入金理由</t>
    <rPh sb="0" eb="2">
      <t>ニュウキン</t>
    </rPh>
    <rPh sb="2" eb="4">
      <t>リユウ</t>
    </rPh>
    <phoneticPr fontId="1"/>
  </si>
  <si>
    <t>氏　名</t>
    <rPh sb="0" eb="1">
      <t>シ</t>
    </rPh>
    <rPh sb="2" eb="3">
      <t>ナ</t>
    </rPh>
    <phoneticPr fontId="2"/>
  </si>
  <si>
    <t>道場対抗試合(青年)選手変更届</t>
    <rPh sb="0" eb="2">
      <t>ドウジョウ</t>
    </rPh>
    <rPh sb="2" eb="4">
      <t>タイコウ</t>
    </rPh>
    <rPh sb="4" eb="6">
      <t>ジアイ</t>
    </rPh>
    <rPh sb="7" eb="9">
      <t>セイネン</t>
    </rPh>
    <rPh sb="10" eb="12">
      <t>センシュ</t>
    </rPh>
    <rPh sb="12" eb="15">
      <t>ヘンコウトドケ</t>
    </rPh>
    <phoneticPr fontId="2"/>
  </si>
  <si>
    <t>・お弁当の内容は崎陽軒ホームページをご確認ください。</t>
    <rPh sb="2" eb="4">
      <t>ベントウ</t>
    </rPh>
    <rPh sb="5" eb="7">
      <t>ナイヨウ</t>
    </rPh>
    <rPh sb="8" eb="11">
      <t>キヨウケン</t>
    </rPh>
    <rPh sb="19" eb="21">
      <t>カクニン</t>
    </rPh>
    <phoneticPr fontId="1"/>
  </si>
  <si>
    <r>
      <t xml:space="preserve">振　込　日
</t>
    </r>
    <r>
      <rPr>
        <sz val="10"/>
        <rFont val="游ゴシック"/>
        <family val="3"/>
        <charset val="128"/>
        <scheme val="minor"/>
      </rPr>
      <t>または振込予定日</t>
    </r>
    <rPh sb="0" eb="1">
      <t>オサム</t>
    </rPh>
    <rPh sb="2" eb="3">
      <t>コミ</t>
    </rPh>
    <rPh sb="4" eb="5">
      <t>ビ</t>
    </rPh>
    <rPh sb="9" eb="11">
      <t>フリコミ</t>
    </rPh>
    <rPh sb="11" eb="14">
      <t>ヨテイビ</t>
    </rPh>
    <phoneticPr fontId="2"/>
  </si>
  <si>
    <t>　　※□枠をご入力、ご確認ください。</t>
    <rPh sb="4" eb="5">
      <t>ワク</t>
    </rPh>
    <rPh sb="7" eb="9">
      <t>ニュウリョク</t>
    </rPh>
    <rPh sb="11" eb="13">
      <t>カクニン</t>
    </rPh>
    <phoneticPr fontId="2"/>
  </si>
  <si>
    <t>※　振込が完了しましたら、本確認書及び振込明細書等をアップロード・メール添付・ＦＡＸのいずれかの方法で送信してください。</t>
    <phoneticPr fontId="1"/>
  </si>
  <si>
    <t>　ＦＡＸ：本確認書のプリントアウト及び振込明細書を下記までＦＡＸ送信してください。</t>
    <rPh sb="5" eb="6">
      <t>ホン</t>
    </rPh>
    <rPh sb="6" eb="9">
      <t>カクニンショ</t>
    </rPh>
    <rPh sb="17" eb="18">
      <t>オヨ</t>
    </rPh>
    <rPh sb="19" eb="21">
      <t>フリコミ</t>
    </rPh>
    <rPh sb="21" eb="24">
      <t>メイサイショ</t>
    </rPh>
    <rPh sb="25" eb="27">
      <t>カキ</t>
    </rPh>
    <rPh sb="32" eb="34">
      <t>ソウシン</t>
    </rPh>
    <phoneticPr fontId="1"/>
  </si>
  <si>
    <t>　アップロード：『振込確認』タブ内の領域(□内)に画像を添付してアップロードしてください。</t>
    <rPh sb="9" eb="11">
      <t>フリコミ</t>
    </rPh>
    <rPh sb="11" eb="13">
      <t>カクニン</t>
    </rPh>
    <rPh sb="16" eb="17">
      <t>ナイ</t>
    </rPh>
    <rPh sb="18" eb="20">
      <t>リョウイキ</t>
    </rPh>
    <rPh sb="22" eb="23">
      <t>ナイ</t>
    </rPh>
    <rPh sb="25" eb="27">
      <t>ガゾウ</t>
    </rPh>
    <rPh sb="28" eb="30">
      <t>テンプ</t>
    </rPh>
    <phoneticPr fontId="1"/>
  </si>
  <si>
    <t>先　鋒</t>
  </si>
  <si>
    <t>　 変 更</t>
    <rPh sb="2" eb="3">
      <t>ヘン</t>
    </rPh>
    <rPh sb="4" eb="5">
      <t>サラ</t>
    </rPh>
    <phoneticPr fontId="1"/>
  </si>
  <si>
    <t>氏名</t>
    <rPh sb="0" eb="2">
      <t>シメイ</t>
    </rPh>
    <phoneticPr fontId="1"/>
  </si>
  <si>
    <t>連絡先</t>
    <rPh sb="0" eb="3">
      <t>レンラクサキ</t>
    </rPh>
    <phoneticPr fontId="1"/>
  </si>
  <si>
    <t>変更連絡責任者</t>
    <rPh sb="0" eb="2">
      <t>ヘンコウ</t>
    </rPh>
    <rPh sb="2" eb="4">
      <t>レンラク</t>
    </rPh>
    <rPh sb="4" eb="7">
      <t>セキニンシャ</t>
    </rPh>
    <phoneticPr fontId="1"/>
  </si>
  <si>
    <t>＊</t>
    <phoneticPr fontId="1"/>
  </si>
  <si>
    <t>この色</t>
    <rPh sb="2" eb="3">
      <t>イロ</t>
    </rPh>
    <phoneticPr fontId="1"/>
  </si>
  <si>
    <t>の欄を選択・入力してください。</t>
    <rPh sb="1" eb="2">
      <t>ラン</t>
    </rPh>
    <rPh sb="3" eb="5">
      <t>センタク</t>
    </rPh>
    <rPh sb="6" eb="8">
      <t>ニュウリョク</t>
    </rPh>
    <phoneticPr fontId="1"/>
  </si>
  <si>
    <t>大 将(男子)</t>
    <rPh sb="4" eb="6">
      <t>ダンシ</t>
    </rPh>
    <phoneticPr fontId="1"/>
  </si>
  <si>
    <t>中 堅(男子)</t>
    <rPh sb="0" eb="1">
      <t>ナカ</t>
    </rPh>
    <rPh sb="2" eb="3">
      <t>ケン</t>
    </rPh>
    <rPh sb="4" eb="6">
      <t>ダンシ</t>
    </rPh>
    <phoneticPr fontId="1"/>
  </si>
  <si>
    <t>先 鋒(女子)</t>
    <rPh sb="4" eb="6">
      <t>ジョシ</t>
    </rPh>
    <phoneticPr fontId="1"/>
  </si>
  <si>
    <t>補 欠(男子)</t>
    <rPh sb="0" eb="1">
      <t>ホ</t>
    </rPh>
    <rPh sb="2" eb="3">
      <t>ケツ</t>
    </rPh>
    <rPh sb="4" eb="6">
      <t>ダンシ</t>
    </rPh>
    <phoneticPr fontId="1"/>
  </si>
  <si>
    <t>補 欠(女子)</t>
    <rPh sb="0" eb="1">
      <t>ホ</t>
    </rPh>
    <rPh sb="2" eb="3">
      <t>ケツ</t>
    </rPh>
    <rPh sb="4" eb="5">
      <t>オンナ</t>
    </rPh>
    <rPh sb="5" eb="6">
      <t>コ</t>
    </rPh>
    <phoneticPr fontId="1"/>
  </si>
  <si>
    <t>※３名(男子２・女子１)でなくとも出場できますが、当該選手のいない試合は不戦敗となります。</t>
    <phoneticPr fontId="1"/>
  </si>
  <si>
    <t xml:space="preserve">  参　加　費
(道場対抗青年の部)</t>
    <rPh sb="2" eb="3">
      <t>サン</t>
    </rPh>
    <rPh sb="4" eb="5">
      <t>カ</t>
    </rPh>
    <rPh sb="6" eb="7">
      <t>ヒ</t>
    </rPh>
    <phoneticPr fontId="2"/>
  </si>
  <si>
    <t>参加する</t>
  </si>
  <si>
    <t>崎陽軒ホームページ（お弁当）：</t>
    <rPh sb="0" eb="3">
      <t>キヨウケン</t>
    </rPh>
    <rPh sb="11" eb="13">
      <t>ベントウ</t>
    </rPh>
    <phoneticPr fontId="1"/>
  </si>
  <si>
    <t>3</t>
    <phoneticPr fontId="1"/>
  </si>
  <si>
    <t>4</t>
    <phoneticPr fontId="1"/>
  </si>
  <si>
    <t>5</t>
    <phoneticPr fontId="1"/>
  </si>
  <si>
    <t>6</t>
    <phoneticPr fontId="1"/>
  </si>
  <si>
    <t>7</t>
    <phoneticPr fontId="1"/>
  </si>
  <si>
    <t>道場対抗試合　青年の部（男女混合）に</t>
    <rPh sb="7" eb="9">
      <t>セイネン</t>
    </rPh>
    <rPh sb="12" eb="14">
      <t>ダンジョ</t>
    </rPh>
    <rPh sb="14" eb="16">
      <t>コンゴウ</t>
    </rPh>
    <phoneticPr fontId="2"/>
  </si>
  <si>
    <t>全日本柔道普及会に道場会員として入会します</t>
    <rPh sb="0" eb="3">
      <t>ゼンニホン</t>
    </rPh>
    <rPh sb="3" eb="5">
      <t>ジュウドウ</t>
    </rPh>
    <rPh sb="5" eb="8">
      <t>フキュウカイ</t>
    </rPh>
    <rPh sb="9" eb="11">
      <t>ドウジョウ</t>
    </rPh>
    <rPh sb="11" eb="13">
      <t>カイイン</t>
    </rPh>
    <rPh sb="16" eb="18">
      <t>ニュウカイ</t>
    </rPh>
    <phoneticPr fontId="2"/>
  </si>
  <si>
    <t xml:space="preserve"> 道場会員年会費</t>
    <rPh sb="1" eb="3">
      <t>ドウジョウ</t>
    </rPh>
    <rPh sb="3" eb="5">
      <t>カイイン</t>
    </rPh>
    <rPh sb="5" eb="6">
      <t>ネン</t>
    </rPh>
    <rPh sb="6" eb="7">
      <t>カイ</t>
    </rPh>
    <rPh sb="7" eb="8">
      <t>ヒ</t>
    </rPh>
    <phoneticPr fontId="2"/>
  </si>
  <si>
    <t>連絡先</t>
    <rPh sb="0" eb="3">
      <t>レンラクサキ</t>
    </rPh>
    <phoneticPr fontId="2"/>
  </si>
  <si>
    <t>学年別試合監督</t>
    <rPh sb="0" eb="3">
      <t>ガクネンベツ</t>
    </rPh>
    <rPh sb="3" eb="5">
      <t>シアイ</t>
    </rPh>
    <rPh sb="5" eb="7">
      <t>カントク</t>
    </rPh>
    <phoneticPr fontId="1"/>
  </si>
  <si>
    <t>令和８年</t>
    <phoneticPr fontId="2"/>
  </si>
  <si>
    <t>※学年は大会当日（当年５月３日現在）の学年を入力してください。</t>
  </si>
  <si>
    <t>生年月日</t>
    <rPh sb="0" eb="2">
      <t>セイネン</t>
    </rPh>
    <rPh sb="2" eb="4">
      <t>ガッピ</t>
    </rPh>
    <phoneticPr fontId="1"/>
  </si>
  <si>
    <t>姓</t>
    <rPh sb="0" eb="1">
      <t>セイ</t>
    </rPh>
    <phoneticPr fontId="1"/>
  </si>
  <si>
    <t>名</t>
    <rPh sb="0" eb="1">
      <t>メイ</t>
    </rPh>
    <phoneticPr fontId="1"/>
  </si>
  <si>
    <t>セイ</t>
    <phoneticPr fontId="1"/>
  </si>
  <si>
    <t>メイ</t>
    <phoneticPr fontId="1"/>
  </si>
  <si>
    <t>（ｃｍ）</t>
    <phoneticPr fontId="1"/>
  </si>
  <si>
    <t>（ｋｇ）</t>
    <phoneticPr fontId="1"/>
  </si>
  <si>
    <t>※生年月日は｢0000/00/00｣｢0000-00-00｣のように入力してください。数字だけではエラーになります。</t>
    <rPh sb="43" eb="45">
      <t>スウジ</t>
    </rPh>
    <phoneticPr fontId="1"/>
  </si>
  <si>
    <t>※生年月日は｢平成00年00月00日｣と入力しても｢Ｈ00.00.00｣と表示されます。</t>
    <rPh sb="1" eb="3">
      <t>セイネン</t>
    </rPh>
    <rPh sb="3" eb="5">
      <t>ガッピ</t>
    </rPh>
    <rPh sb="7" eb="9">
      <t>ヘイセイ</t>
    </rPh>
    <rPh sb="11" eb="12">
      <t>ネン</t>
    </rPh>
    <rPh sb="14" eb="15">
      <t>ガツ</t>
    </rPh>
    <rPh sb="17" eb="18">
      <t>ニチ</t>
    </rPh>
    <rPh sb="20" eb="22">
      <t>ニュウリョク</t>
    </rPh>
    <rPh sb="37" eb="39">
      <t>ヒョウジ</t>
    </rPh>
    <phoneticPr fontId="1"/>
  </si>
  <si>
    <r>
      <t>上記に基づき　</t>
    </r>
    <r>
      <rPr>
        <b/>
        <sz val="11"/>
        <color theme="1"/>
        <rFont val="游ゴシック"/>
        <family val="3"/>
        <charset val="128"/>
        <scheme val="minor"/>
      </rPr>
      <t>振込内訳確認表と振込明細の写し を</t>
    </r>
    <r>
      <rPr>
        <b/>
        <u val="double"/>
        <sz val="11"/>
        <color theme="1"/>
        <rFont val="游ゴシック"/>
        <family val="3"/>
        <charset val="128"/>
        <scheme val="minor"/>
      </rPr>
      <t>必ず提出してください</t>
    </r>
    <r>
      <rPr>
        <u val="double"/>
        <sz val="11"/>
        <color theme="1"/>
        <rFont val="游ゴシック"/>
        <family val="3"/>
        <charset val="128"/>
        <scheme val="minor"/>
      </rPr>
      <t>。</t>
    </r>
    <r>
      <rPr>
        <sz val="11"/>
        <color theme="1"/>
        <rFont val="游ゴシック"/>
        <family val="2"/>
        <charset val="128"/>
        <scheme val="minor"/>
      </rPr>
      <t>　　</t>
    </r>
    <phoneticPr fontId="1"/>
  </si>
  <si>
    <t>生年月日</t>
    <rPh sb="0" eb="2">
      <t>セイネン</t>
    </rPh>
    <rPh sb="2" eb="4">
      <t>ガッピ</t>
    </rPh>
    <phoneticPr fontId="1"/>
  </si>
  <si>
    <t>姓</t>
    <rPh sb="0" eb="1">
      <t>セイ</t>
    </rPh>
    <phoneticPr fontId="1"/>
  </si>
  <si>
    <t>名</t>
    <rPh sb="0" eb="1">
      <t>メイ</t>
    </rPh>
    <phoneticPr fontId="1"/>
  </si>
  <si>
    <t>セイ</t>
    <phoneticPr fontId="1"/>
  </si>
  <si>
    <t>メイ</t>
    <phoneticPr fontId="1"/>
  </si>
  <si>
    <t>A</t>
    <phoneticPr fontId="1"/>
  </si>
  <si>
    <t>B</t>
    <phoneticPr fontId="1"/>
  </si>
  <si>
    <t>C</t>
    <phoneticPr fontId="1"/>
  </si>
  <si>
    <t>※「氏名」「フリガナ」は全て入力されていれば画面上表示されていなくても問題ありません。</t>
  </si>
  <si>
    <t>※「氏名」「フリガナ」は全て入力されていれば画面上表示されていなくても問題ありません。</t>
    <rPh sb="2" eb="4">
      <t>シメイ</t>
    </rPh>
    <rPh sb="12" eb="13">
      <t>スベ</t>
    </rPh>
    <rPh sb="14" eb="16">
      <t>ニュウリョク</t>
    </rPh>
    <rPh sb="22" eb="25">
      <t>ガメンジョウ</t>
    </rPh>
    <rPh sb="25" eb="27">
      <t>ヒョウジ</t>
    </rPh>
    <rPh sb="35" eb="37">
      <t>モンダイ</t>
    </rPh>
    <phoneticPr fontId="1"/>
  </si>
  <si>
    <t>※ここに入力されたデータをコピーして使用しますので、入力間違いにご注意ください。</t>
    <rPh sb="4" eb="6">
      <t>ニュウリョク</t>
    </rPh>
    <rPh sb="18" eb="20">
      <t>シヨウ</t>
    </rPh>
    <rPh sb="26" eb="28">
      <t>ニュウリョク</t>
    </rPh>
    <rPh sb="28" eb="30">
      <t>マチガ</t>
    </rPh>
    <rPh sb="33" eb="35">
      <t>チュウイ</t>
    </rPh>
    <phoneticPr fontId="1"/>
  </si>
  <si>
    <t>※「氏名」「フリガナ」は全て入力されていれば画面上表示されていなくても問題ありません。</t>
    <phoneticPr fontId="1"/>
  </si>
  <si>
    <t>※ここに入力されたデータをコピーして使用しますので、入力間違いにご注意ください。</t>
    <phoneticPr fontId="1"/>
  </si>
  <si>
    <t>高校生は ○</t>
    <rPh sb="0" eb="3">
      <t>コウコウセイ</t>
    </rPh>
    <phoneticPr fontId="1"/>
  </si>
  <si>
    <t>　</t>
  </si>
  <si>
    <t>E-mail：judo.fukyukai@hotmail.com　Fax：０４６６－８１－２０８２　担当：東澤</t>
    <rPh sb="50" eb="52">
      <t>タントウ</t>
    </rPh>
    <rPh sb="53" eb="54">
      <t>アズマ</t>
    </rPh>
    <rPh sb="54" eb="55">
      <t>サワ</t>
    </rPh>
    <phoneticPr fontId="2"/>
  </si>
  <si>
    <t>下欄にチーム
（A～C）を入力</t>
    <rPh sb="0" eb="1">
      <t>シタ</t>
    </rPh>
    <rPh sb="1" eb="2">
      <t>ラン</t>
    </rPh>
    <rPh sb="13" eb="15">
      <t>ニュウリョク</t>
    </rPh>
    <phoneticPr fontId="1"/>
  </si>
  <si>
    <t>下欄にチーム
（A～Ｂ）を入力</t>
    <rPh sb="0" eb="1">
      <t>シタ</t>
    </rPh>
    <rPh sb="1" eb="2">
      <t>ラン</t>
    </rPh>
    <rPh sb="13" eb="15">
      <t>ニュウリョク</t>
    </rPh>
    <phoneticPr fontId="1"/>
  </si>
  <si>
    <t>大 将(男子)</t>
    <rPh sb="0" eb="1">
      <t>ダイ</t>
    </rPh>
    <rPh sb="2" eb="3">
      <t>マサル</t>
    </rPh>
    <rPh sb="4" eb="6">
      <t>ダンシ</t>
    </rPh>
    <phoneticPr fontId="1"/>
  </si>
  <si>
    <t>先 鋒(女子)</t>
    <phoneticPr fontId="1"/>
  </si>
  <si>
    <t>補 欠(女子)</t>
    <phoneticPr fontId="1"/>
  </si>
  <si>
    <t>・お弁当の価格は令和８年２月１日現在の価格です。値上がり等があるかもしれませんがご理解、ご協力のほどよろしくお願いいたします。</t>
    <rPh sb="2" eb="4">
      <t>ベントウ</t>
    </rPh>
    <rPh sb="5" eb="7">
      <t>カカク</t>
    </rPh>
    <rPh sb="8" eb="10">
      <t>レイワ</t>
    </rPh>
    <rPh sb="11" eb="12">
      <t>ネン</t>
    </rPh>
    <rPh sb="13" eb="14">
      <t>ガツ</t>
    </rPh>
    <rPh sb="15" eb="16">
      <t>ニチ</t>
    </rPh>
    <rPh sb="16" eb="18">
      <t>ゲンザイ</t>
    </rPh>
    <rPh sb="19" eb="21">
      <t>カカク</t>
    </rPh>
    <rPh sb="24" eb="26">
      <t>ネア</t>
    </rPh>
    <rPh sb="28" eb="29">
      <t>トウ</t>
    </rPh>
    <rPh sb="41" eb="43">
      <t>リカイ</t>
    </rPh>
    <rPh sb="45" eb="47">
      <t>キョウリョク</t>
    </rPh>
    <rPh sb="55" eb="56">
      <t>ネガ</t>
    </rPh>
    <phoneticPr fontId="1"/>
  </si>
  <si>
    <t>第５０回記念柔道まつり大会</t>
    <rPh sb="4" eb="6">
      <t>キネン</t>
    </rPh>
    <phoneticPr fontId="2"/>
  </si>
  <si>
    <t>５０回記念柔道まつり大会に　</t>
    <rPh sb="3" eb="5">
      <t>キネン</t>
    </rPh>
    <rPh sb="10" eb="12">
      <t>タイカイ</t>
    </rPh>
    <phoneticPr fontId="2"/>
  </si>
  <si>
    <t>参加道場一覧に掲載する主な活動場所及びお問合せ先</t>
    <rPh sb="11" eb="12">
      <t>オモ</t>
    </rPh>
    <rPh sb="13" eb="15">
      <t>カツドウ</t>
    </rPh>
    <rPh sb="15" eb="17">
      <t>バショ</t>
    </rPh>
    <rPh sb="17" eb="18">
      <t>オヨ</t>
    </rPh>
    <rPh sb="20" eb="22">
      <t>トイアワ</t>
    </rPh>
    <rPh sb="23" eb="24">
      <t>サキ</t>
    </rPh>
    <phoneticPr fontId="2"/>
  </si>
  <si>
    <t>※道場対抗試合と少年少女学年別試合には同一選手が重複して出場することができるようになりました。</t>
    <rPh sb="1" eb="3">
      <t>ドウジョウ</t>
    </rPh>
    <rPh sb="3" eb="5">
      <t>タイコウ</t>
    </rPh>
    <rPh sb="5" eb="7">
      <t>ジアイ</t>
    </rPh>
    <rPh sb="8" eb="10">
      <t>ショウネン</t>
    </rPh>
    <rPh sb="10" eb="12">
      <t>ショウジョ</t>
    </rPh>
    <rPh sb="12" eb="15">
      <t>ガクネンベツ</t>
    </rPh>
    <rPh sb="15" eb="17">
      <t>シアイ</t>
    </rPh>
    <rPh sb="19" eb="21">
      <t>ドウイツ</t>
    </rPh>
    <rPh sb="21" eb="23">
      <t>センシュ</t>
    </rPh>
    <rPh sb="24" eb="26">
      <t>チョウフク</t>
    </rPh>
    <rPh sb="28" eb="30">
      <t>シュツジョウ</t>
    </rPh>
    <phoneticPr fontId="1"/>
  </si>
  <si>
    <t>※同一選手が２チームに重複して出場することはできません。</t>
    <rPh sb="1" eb="3">
      <t>ドウイツ</t>
    </rPh>
    <rPh sb="3" eb="5">
      <t>センシュ</t>
    </rPh>
    <rPh sb="11" eb="13">
      <t>チョウフク</t>
    </rPh>
    <rPh sb="15" eb="17">
      <t>シュツジョウ</t>
    </rPh>
    <phoneticPr fontId="1"/>
  </si>
  <si>
    <t>第５０回記念柔道まつり大会
少年少女学年別試合参加申込書</t>
    <rPh sb="0" eb="1">
      <t>ダイ</t>
    </rPh>
    <rPh sb="3" eb="4">
      <t>カイ</t>
    </rPh>
    <rPh sb="4" eb="6">
      <t>キネン</t>
    </rPh>
    <rPh sb="6" eb="8">
      <t>ジュウドウ</t>
    </rPh>
    <rPh sb="11" eb="13">
      <t>タイカイ</t>
    </rPh>
    <rPh sb="14" eb="16">
      <t>ショウネン</t>
    </rPh>
    <rPh sb="16" eb="18">
      <t>ショウジョ</t>
    </rPh>
    <rPh sb="18" eb="21">
      <t>ガクネンベツ</t>
    </rPh>
    <rPh sb="21" eb="23">
      <t>シアイ</t>
    </rPh>
    <rPh sb="23" eb="25">
      <t>サンカ</t>
    </rPh>
    <rPh sb="25" eb="27">
      <t>モウシコミ</t>
    </rPh>
    <rPh sb="27" eb="28">
      <t>ショ</t>
    </rPh>
    <phoneticPr fontId="2"/>
  </si>
  <si>
    <t>第５０回記念柔道まつり大会
道場対抗試合-少年の部-参加申込書</t>
    <rPh sb="0" eb="1">
      <t>ダイ</t>
    </rPh>
    <rPh sb="3" eb="4">
      <t>カイ</t>
    </rPh>
    <rPh sb="4" eb="6">
      <t>キネン</t>
    </rPh>
    <rPh sb="6" eb="8">
      <t>ジュウドウ</t>
    </rPh>
    <rPh sb="11" eb="13">
      <t>タイカイ</t>
    </rPh>
    <rPh sb="14" eb="18">
      <t>ドウジョウタイコウ</t>
    </rPh>
    <rPh sb="18" eb="20">
      <t>シアイ</t>
    </rPh>
    <rPh sb="21" eb="23">
      <t>ショウネン</t>
    </rPh>
    <rPh sb="24" eb="25">
      <t>ブ</t>
    </rPh>
    <rPh sb="26" eb="28">
      <t>サンカ</t>
    </rPh>
    <rPh sb="28" eb="30">
      <t>モウシコミ</t>
    </rPh>
    <rPh sb="30" eb="31">
      <t>ショ</t>
    </rPh>
    <phoneticPr fontId="2"/>
  </si>
  <si>
    <t>第５０回記念柔道まつり大会
道場対抗試合-青年の部-参加申込書</t>
    <rPh sb="0" eb="1">
      <t>ダイ</t>
    </rPh>
    <rPh sb="3" eb="4">
      <t>カイ</t>
    </rPh>
    <rPh sb="4" eb="6">
      <t>キネン</t>
    </rPh>
    <rPh sb="6" eb="8">
      <t>ジュウドウ</t>
    </rPh>
    <rPh sb="11" eb="13">
      <t>タイカイ</t>
    </rPh>
    <rPh sb="14" eb="18">
      <t>ドウジョウタイコウ</t>
    </rPh>
    <rPh sb="18" eb="20">
      <t>シアイ</t>
    </rPh>
    <rPh sb="21" eb="23">
      <t>セイネン</t>
    </rPh>
    <rPh sb="24" eb="25">
      <t>ブ</t>
    </rPh>
    <rPh sb="26" eb="28">
      <t>サンカ</t>
    </rPh>
    <rPh sb="28" eb="30">
      <t>モウシコミ</t>
    </rPh>
    <rPh sb="30" eb="31">
      <t>ショ</t>
    </rPh>
    <phoneticPr fontId="2"/>
  </si>
  <si>
    <t>高校生は○印</t>
    <rPh sb="0" eb="3">
      <t>コウコウセイ</t>
    </rPh>
    <rPh sb="5" eb="6">
      <t>シルシ</t>
    </rPh>
    <phoneticPr fontId="1"/>
  </si>
  <si>
    <t>第５０回記念柔道まつり大会</t>
    <rPh sb="0" eb="1">
      <t>ダイ</t>
    </rPh>
    <rPh sb="3" eb="4">
      <t>カイ</t>
    </rPh>
    <rPh sb="4" eb="6">
      <t>キネン</t>
    </rPh>
    <rPh sb="6" eb="8">
      <t>ジュウドウ</t>
    </rPh>
    <rPh sb="11" eb="13">
      <t>タイカイ</t>
    </rPh>
    <phoneticPr fontId="2"/>
  </si>
  <si>
    <r>
      <t>　メール：本ファイルとともに画像を添付して下記アドレスに送信してください。『振込確認』タブ内の領域に添付していただいてもかまいません。</t>
    </r>
    <r>
      <rPr>
        <b/>
        <sz val="10"/>
        <rFont val="游ゴシック"/>
        <family val="3"/>
        <charset val="128"/>
        <scheme val="minor"/>
      </rPr>
      <t>※大会参加申込みはアップロードでのみ受付です。</t>
    </r>
    <rPh sb="5" eb="6">
      <t>ホン</t>
    </rPh>
    <rPh sb="14" eb="16">
      <t>ガゾウ</t>
    </rPh>
    <rPh sb="17" eb="19">
      <t>テンプ</t>
    </rPh>
    <rPh sb="21" eb="23">
      <t>カキ</t>
    </rPh>
    <rPh sb="28" eb="30">
      <t>ソウシン</t>
    </rPh>
    <rPh sb="38" eb="40">
      <t>フリコミ</t>
    </rPh>
    <rPh sb="40" eb="42">
      <t>カクニン</t>
    </rPh>
    <rPh sb="45" eb="46">
      <t>ナイ</t>
    </rPh>
    <rPh sb="47" eb="49">
      <t>リョウイキ</t>
    </rPh>
    <rPh sb="50" eb="52">
      <t>テンプ</t>
    </rPh>
    <rPh sb="68" eb="70">
      <t>タイカイ</t>
    </rPh>
    <rPh sb="70" eb="72">
      <t>サンカ</t>
    </rPh>
    <rPh sb="72" eb="74">
      <t>モウシコ</t>
    </rPh>
    <rPh sb="85" eb="87">
      <t>ウケツケ</t>
    </rPh>
    <phoneticPr fontId="1"/>
  </si>
  <si>
    <t>少年-道場対抗試合監督</t>
    <rPh sb="0" eb="2">
      <t>ショウネン</t>
    </rPh>
    <rPh sb="3" eb="7">
      <t>ドウジョウタイコウ</t>
    </rPh>
    <rPh sb="7" eb="9">
      <t>シアイ</t>
    </rPh>
    <rPh sb="9" eb="11">
      <t>カントク</t>
    </rPh>
    <phoneticPr fontId="1"/>
  </si>
  <si>
    <t>青年-道場対抗試合監督</t>
    <rPh sb="0" eb="2">
      <t>セイネン</t>
    </rPh>
    <rPh sb="3" eb="7">
      <t>ドウジョウタイコウ</t>
    </rPh>
    <rPh sb="7" eb="9">
      <t>シアイ</t>
    </rPh>
    <rPh sb="9" eb="11">
      <t>カントク</t>
    </rPh>
    <phoneticPr fontId="1"/>
  </si>
  <si>
    <r>
      <t xml:space="preserve">監督名
</t>
    </r>
    <r>
      <rPr>
        <sz val="11"/>
        <color theme="1"/>
        <rFont val="游ゴシック"/>
        <family val="3"/>
        <charset val="128"/>
        <scheme val="minor"/>
      </rPr>
      <t>（各1名）</t>
    </r>
    <rPh sb="0" eb="2">
      <t>カントク</t>
    </rPh>
    <rPh sb="2" eb="3">
      <t>メイ</t>
    </rPh>
    <rPh sb="5" eb="6">
      <t>カク</t>
    </rPh>
    <rPh sb="7" eb="8">
      <t>メイ</t>
    </rPh>
    <phoneticPr fontId="2"/>
  </si>
  <si>
    <t>https://kiyoken.com/products/obento/shiben.html</t>
    <phoneticPr fontId="1"/>
  </si>
  <si>
    <t>・お弁当は崎陽軒の「シウマイ弁当(税込１，１８０円)」を予定しています。</t>
    <rPh sb="2" eb="4">
      <t>ベントウ</t>
    </rPh>
    <rPh sb="5" eb="8">
      <t>キヨウケン</t>
    </rPh>
    <rPh sb="14" eb="16">
      <t>ベントウ</t>
    </rPh>
    <rPh sb="17" eb="19">
      <t>ゼイコ</t>
    </rPh>
    <rPh sb="24" eb="25">
      <t>エン</t>
    </rPh>
    <rPh sb="28" eb="30">
      <t>ヨテイ</t>
    </rPh>
    <phoneticPr fontId="1"/>
  </si>
  <si>
    <t>１個
1,180円</t>
    <rPh sb="1" eb="2">
      <t>コ</t>
    </rPh>
    <rPh sb="8" eb="9">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</si>
</sst>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2">
    <font>
      <sz val="11"/>
      <color theme="1"/>
      <name val="游ゴシック"/>
      <family val="2"/>
      <charset val="128"/>
      <scheme val="minor"/>
    </font>
    <font>
      <sz val="6"/>
      <name val="游ゴシック"/>
      <family val="2"/>
      <charset val="128"/>
      <scheme val="minor"/>
    </font>
    <font>
      <sz val="6"/>
      <name val="ＭＳ Ｐゴシック"/>
      <family val="3"/>
      <charset val="128"/>
    </font>
    <font>
      <sz val="9"/>
      <color theme="1"/>
      <name val="ＭＳ 明朝"/>
      <family val="1"/>
      <charset val="128"/>
    </font>
    <font>
      <b/>
      <sz val="12"/>
      <color indexed="8"/>
      <name val="HGP正楷書体"/>
      <family val="3"/>
      <charset val="128"/>
    </font>
    <font>
      <b/>
      <sz val="14"/>
      <color theme="1"/>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20"/>
      <color theme="1"/>
      <name val="游ゴシック"/>
      <family val="3"/>
      <charset val="128"/>
      <scheme val="minor"/>
    </font>
    <font>
      <sz val="14"/>
      <color theme="1"/>
      <name val="游ゴシック"/>
      <family val="3"/>
      <charset val="128"/>
      <scheme val="minor"/>
    </font>
    <font>
      <sz val="11"/>
      <name val="ＭＳ Ｐゴシック"/>
      <family val="3"/>
      <charset val="128"/>
    </font>
    <font>
      <sz val="16"/>
      <color theme="1"/>
      <name val="游ゴシック"/>
      <family val="3"/>
      <charset val="128"/>
      <scheme val="minor"/>
    </font>
    <font>
      <sz val="8"/>
      <color theme="1"/>
      <name val="游ゴシック"/>
      <family val="3"/>
      <charset val="128"/>
      <scheme val="minor"/>
    </font>
    <font>
      <sz val="10"/>
      <color theme="1"/>
      <name val="ＤＦＧ細丸ゴシック体"/>
      <family val="3"/>
      <charset val="128"/>
    </font>
    <font>
      <sz val="8"/>
      <color theme="1"/>
      <name val="游ゴシック"/>
      <family val="2"/>
      <charset val="128"/>
      <scheme val="minor"/>
    </font>
    <font>
      <sz val="14"/>
      <color theme="1"/>
      <name val="游ゴシック"/>
      <family val="2"/>
      <charset val="128"/>
      <scheme val="minor"/>
    </font>
    <font>
      <b/>
      <sz val="17"/>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name val="游ゴシック"/>
      <family val="3"/>
      <charset val="128"/>
      <scheme val="minor"/>
    </font>
    <font>
      <b/>
      <sz val="18"/>
      <name val="游ゴシック"/>
      <family val="3"/>
      <charset val="128"/>
      <scheme val="minor"/>
    </font>
    <font>
      <b/>
      <sz val="11"/>
      <name val="游ゴシック"/>
      <family val="3"/>
      <charset val="128"/>
      <scheme val="minor"/>
    </font>
    <font>
      <sz val="16"/>
      <name val="游ゴシック"/>
      <family val="3"/>
      <charset val="128"/>
      <scheme val="minor"/>
    </font>
    <font>
      <sz val="12"/>
      <name val="游ゴシック"/>
      <family val="3"/>
      <charset val="128"/>
      <scheme val="minor"/>
    </font>
    <font>
      <b/>
      <sz val="12"/>
      <name val="游ゴシック"/>
      <family val="3"/>
      <charset val="128"/>
      <scheme val="minor"/>
    </font>
    <font>
      <b/>
      <sz val="20"/>
      <name val="游ゴシック"/>
      <family val="3"/>
      <charset val="128"/>
      <scheme val="minor"/>
    </font>
    <font>
      <sz val="10"/>
      <color theme="1"/>
      <name val="游ゴシック"/>
      <family val="2"/>
      <charset val="128"/>
      <scheme val="minor"/>
    </font>
    <font>
      <b/>
      <sz val="14"/>
      <name val="游ゴシック"/>
      <family val="3"/>
      <charset val="128"/>
      <scheme val="minor"/>
    </font>
    <font>
      <b/>
      <sz val="12"/>
      <color theme="1"/>
      <name val="游ゴシック"/>
      <family val="3"/>
      <charset val="128"/>
      <scheme val="minor"/>
    </font>
    <font>
      <u/>
      <sz val="11"/>
      <color theme="10"/>
      <name val="游ゴシック"/>
      <family val="2"/>
      <charset val="128"/>
      <scheme val="minor"/>
    </font>
    <font>
      <sz val="9"/>
      <color theme="1"/>
      <name val="游ゴシック"/>
      <family val="3"/>
      <charset val="128"/>
      <scheme val="minor"/>
    </font>
    <font>
      <b/>
      <sz val="18"/>
      <color theme="1"/>
      <name val="游ゴシック"/>
      <family val="3"/>
      <charset val="128"/>
      <scheme val="minor"/>
    </font>
    <font>
      <sz val="11"/>
      <color theme="1"/>
      <name val="游ゴシック"/>
      <family val="2"/>
      <charset val="128"/>
      <scheme val="minor"/>
    </font>
    <font>
      <sz val="10"/>
      <name val="游ゴシック"/>
      <family val="3"/>
      <charset val="128"/>
      <scheme val="minor"/>
    </font>
    <font>
      <sz val="8"/>
      <name val="游ゴシック"/>
      <family val="3"/>
      <charset val="128"/>
      <scheme val="minor"/>
    </font>
    <font>
      <sz val="14"/>
      <name val="游ゴシック"/>
      <family val="3"/>
      <charset val="128"/>
      <scheme val="minor"/>
    </font>
    <font>
      <b/>
      <u val="double"/>
      <sz val="11"/>
      <color theme="1"/>
      <name val="游ゴシック"/>
      <family val="3"/>
      <charset val="128"/>
      <scheme val="minor"/>
    </font>
    <font>
      <u val="double"/>
      <sz val="11"/>
      <color theme="1"/>
      <name val="游ゴシック"/>
      <family val="3"/>
      <charset val="128"/>
      <scheme val="minor"/>
    </font>
    <font>
      <b/>
      <sz val="8"/>
      <color theme="1"/>
      <name val="游ゴシック"/>
      <family val="3"/>
      <charset val="128"/>
      <scheme val="minor"/>
    </font>
    <font>
      <b/>
      <sz val="10"/>
      <name val="游ゴシック"/>
      <family val="3"/>
      <charset val="128"/>
      <scheme val="minor"/>
    </font>
    <font>
      <b/>
      <sz val="7"/>
      <color theme="1"/>
      <name val="游ゴシック"/>
      <family val="3"/>
      <charset val="128"/>
      <scheme val="minor"/>
    </font>
    <font>
      <b/>
      <sz val="10"/>
      <color theme="1"/>
      <name val="游ゴシック"/>
      <family val="3"/>
      <charset val="128"/>
      <scheme val="minor"/>
    </font>
  </fonts>
  <fills count="4">
    <fill>
      <patternFill patternType="none"/>
    </fill>
    <fill>
      <patternFill patternType="gray125"/>
    </fill>
    <fill>
      <patternFill patternType="solid">
        <fgColor theme="7"/>
        <bgColor indexed="64"/>
      </patternFill>
    </fill>
    <fill>
      <patternFill patternType="solid">
        <fgColor rgb="FFFFC000"/>
        <bgColor indexed="64"/>
      </patternFill>
    </fill>
  </fills>
  <borders count="1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bottom style="thin">
        <color indexed="64"/>
      </bottom>
      <diagonal/>
    </border>
    <border>
      <left/>
      <right style="hair">
        <color indexed="64"/>
      </right>
      <top style="hair">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style="medium">
        <color indexed="64"/>
      </left>
      <right style="medium">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top style="thin">
        <color indexed="64"/>
      </top>
      <bottom style="double">
        <color indexed="64"/>
      </bottom>
      <diagonal/>
    </border>
    <border>
      <left style="thin">
        <color indexed="64"/>
      </left>
      <right/>
      <top style="double">
        <color indexed="64"/>
      </top>
      <bottom style="hair">
        <color indexed="64"/>
      </bottom>
      <diagonal/>
    </border>
    <border>
      <left/>
      <right/>
      <top style="hair">
        <color indexed="64"/>
      </top>
      <bottom style="medium">
        <color indexed="64"/>
      </bottom>
      <diagonal/>
    </border>
    <border>
      <left style="thin">
        <color indexed="64"/>
      </left>
      <right/>
      <top/>
      <bottom style="hair">
        <color indexed="64"/>
      </bottom>
      <diagonal/>
    </border>
    <border>
      <left style="hair">
        <color indexed="64"/>
      </left>
      <right style="thin">
        <color indexed="64"/>
      </right>
      <top style="double">
        <color indexed="64"/>
      </top>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medium">
        <color indexed="64"/>
      </top>
      <bottom/>
      <diagonal/>
    </border>
  </borders>
  <cellStyleXfs count="4">
    <xf numFmtId="0" fontId="0" fillId="0" borderId="0">
      <alignment vertical="center"/>
    </xf>
    <xf numFmtId="0" fontId="10" fillId="0" borderId="0">
      <alignment vertical="center"/>
    </xf>
    <xf numFmtId="0" fontId="29" fillId="0" borderId="0" applyNumberFormat="0" applyFill="0" applyBorder="0" applyAlignment="0" applyProtection="0">
      <alignment vertical="center"/>
    </xf>
    <xf numFmtId="38" fontId="32" fillId="0" borderId="0" applyFont="0" applyFill="0" applyBorder="0" applyAlignment="0" applyProtection="0">
      <alignment vertical="center"/>
    </xf>
  </cellStyleXfs>
  <cellXfs count="466">
    <xf numFmtId="0" fontId="0" fillId="0" borderId="0" xfId="0">
      <alignment vertical="center"/>
    </xf>
    <xf numFmtId="0" fontId="0" fillId="0" borderId="0" xfId="0" applyAlignment="1">
      <alignment horizontal="left" vertical="center"/>
    </xf>
    <xf numFmtId="0" fontId="0" fillId="0" borderId="0" xfId="0" applyProtection="1">
      <alignment vertical="center"/>
      <protection locked="0"/>
    </xf>
    <xf numFmtId="0" fontId="0" fillId="0" borderId="1" xfId="0" applyBorder="1" applyAlignment="1">
      <alignment horizontal="center" vertical="center"/>
    </xf>
    <xf numFmtId="0" fontId="0" fillId="0" borderId="0" xfId="0" applyAlignment="1">
      <alignment horizontal="center" vertical="center"/>
    </xf>
    <xf numFmtId="49" fontId="0" fillId="0" borderId="2" xfId="0" applyNumberFormat="1" applyBorder="1" applyAlignment="1">
      <alignment horizontal="center" vertical="center"/>
    </xf>
    <xf numFmtId="0" fontId="13" fillId="0" borderId="1" xfId="0" applyFont="1" applyBorder="1" applyAlignment="1">
      <alignment horizontal="right" vertical="center"/>
    </xf>
    <xf numFmtId="0" fontId="16" fillId="0" borderId="0" xfId="0" applyFont="1" applyAlignment="1">
      <alignment horizontal="center" vertical="top" wrapText="1"/>
    </xf>
    <xf numFmtId="0" fontId="17" fillId="0" borderId="14" xfId="0" applyFont="1" applyBorder="1" applyProtection="1">
      <alignment vertical="center"/>
      <protection locked="0"/>
    </xf>
    <xf numFmtId="0" fontId="17" fillId="0" borderId="0" xfId="0" applyFont="1">
      <alignment vertical="center"/>
    </xf>
    <xf numFmtId="0" fontId="17" fillId="0" borderId="13" xfId="0" applyFont="1" applyBorder="1">
      <alignment vertical="center"/>
    </xf>
    <xf numFmtId="0" fontId="17" fillId="0" borderId="14" xfId="0" applyFont="1" applyBorder="1" applyAlignment="1" applyProtection="1">
      <alignment horizontal="center" vertical="center"/>
      <protection locked="0"/>
    </xf>
    <xf numFmtId="0" fontId="17" fillId="0" borderId="16" xfId="0" applyFont="1" applyBorder="1">
      <alignment vertical="center"/>
    </xf>
    <xf numFmtId="0" fontId="17" fillId="0" borderId="2" xfId="0" applyFont="1" applyBorder="1" applyAlignment="1" applyProtection="1">
      <alignment horizontal="center" vertical="center"/>
      <protection locked="0"/>
    </xf>
    <xf numFmtId="0" fontId="17" fillId="0" borderId="2" xfId="0" applyFont="1" applyBorder="1" applyProtection="1">
      <alignment vertical="center"/>
      <protection locked="0"/>
    </xf>
    <xf numFmtId="0" fontId="17" fillId="0" borderId="0" xfId="0" applyFont="1" applyAlignment="1">
      <alignment horizontal="right" vertical="center"/>
    </xf>
    <xf numFmtId="0" fontId="17" fillId="0" borderId="18" xfId="0" applyFont="1" applyBorder="1">
      <alignment vertical="center"/>
    </xf>
    <xf numFmtId="0" fontId="17" fillId="0" borderId="19" xfId="0" applyFont="1" applyBorder="1" applyAlignment="1" applyProtection="1">
      <alignment horizontal="center" vertical="center"/>
      <protection locked="0"/>
    </xf>
    <xf numFmtId="0" fontId="17" fillId="0" borderId="19" xfId="0" applyFont="1" applyBorder="1" applyProtection="1">
      <alignment vertical="center"/>
      <protection locked="0"/>
    </xf>
    <xf numFmtId="0" fontId="19" fillId="0" borderId="0" xfId="1" applyFont="1">
      <alignment vertical="center"/>
    </xf>
    <xf numFmtId="0" fontId="26" fillId="0" borderId="0" xfId="0" applyFont="1">
      <alignment vertical="center"/>
    </xf>
    <xf numFmtId="0" fontId="26" fillId="0" borderId="4" xfId="0" applyFont="1" applyBorder="1">
      <alignment vertical="center"/>
    </xf>
    <xf numFmtId="0" fontId="26" fillId="0" borderId="5" xfId="0" applyFont="1" applyBorder="1">
      <alignment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26" fillId="0" borderId="31" xfId="0" applyFont="1" applyBorder="1">
      <alignment vertical="center"/>
    </xf>
    <xf numFmtId="0" fontId="18" fillId="0" borderId="9" xfId="0" applyFont="1" applyBorder="1">
      <alignment vertical="center"/>
    </xf>
    <xf numFmtId="0" fontId="26" fillId="0" borderId="4" xfId="0" applyFont="1" applyBorder="1" applyAlignment="1"/>
    <xf numFmtId="0" fontId="26" fillId="0" borderId="3" xfId="0" applyFont="1" applyBorder="1" applyAlignment="1"/>
    <xf numFmtId="0" fontId="26" fillId="0" borderId="9" xfId="0" applyFont="1" applyBorder="1" applyAlignment="1">
      <alignment vertical="top"/>
    </xf>
    <xf numFmtId="0" fontId="17" fillId="0" borderId="15"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28" fillId="0" borderId="0" xfId="0" applyFont="1" applyAlignment="1">
      <alignment horizontal="left" vertical="center" wrapText="1"/>
    </xf>
    <xf numFmtId="0" fontId="17" fillId="0" borderId="0" xfId="0" applyFont="1" applyAlignment="1">
      <alignment vertical="top" wrapText="1"/>
    </xf>
    <xf numFmtId="0" fontId="29" fillId="0" borderId="0" xfId="2">
      <alignment vertical="center"/>
    </xf>
    <xf numFmtId="0" fontId="30" fillId="0" borderId="0" xfId="0" applyFont="1">
      <alignment vertical="center"/>
    </xf>
    <xf numFmtId="0" fontId="30" fillId="0" borderId="0" xfId="0" applyFont="1" applyAlignment="1">
      <alignment horizontal="right" vertical="center"/>
    </xf>
    <xf numFmtId="0" fontId="17" fillId="0" borderId="15" xfId="0" applyFont="1" applyBorder="1">
      <alignment vertical="center"/>
    </xf>
    <xf numFmtId="0" fontId="17" fillId="0" borderId="17" xfId="0" applyFont="1" applyBorder="1">
      <alignment vertical="center"/>
    </xf>
    <xf numFmtId="0" fontId="17" fillId="0" borderId="20" xfId="0" applyFont="1" applyBorder="1">
      <alignment vertical="center"/>
    </xf>
    <xf numFmtId="0" fontId="26" fillId="0" borderId="9" xfId="0" applyFont="1" applyBorder="1" applyAlignment="1"/>
    <xf numFmtId="0" fontId="26" fillId="0" borderId="0" xfId="0" applyFont="1" applyAlignment="1"/>
    <xf numFmtId="0" fontId="19" fillId="0" borderId="34" xfId="1" applyFont="1" applyBorder="1" applyAlignment="1">
      <alignment horizontal="right" vertical="center" wrapText="1"/>
    </xf>
    <xf numFmtId="0" fontId="22" fillId="0" borderId="63" xfId="1" applyFont="1" applyBorder="1" applyAlignment="1">
      <alignment horizontal="center" vertical="center"/>
    </xf>
    <xf numFmtId="0" fontId="19" fillId="0" borderId="8" xfId="1" applyFont="1" applyBorder="1" applyAlignment="1">
      <alignment horizontal="right" vertical="center"/>
    </xf>
    <xf numFmtId="0" fontId="0" fillId="0" borderId="24" xfId="0" applyBorder="1" applyAlignment="1">
      <alignment horizontal="center" vertical="center"/>
    </xf>
    <xf numFmtId="0" fontId="19" fillId="0" borderId="0" xfId="1" applyFont="1" applyAlignment="1">
      <alignment horizontal="left" vertical="center" wrapText="1"/>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7" fillId="0" borderId="36" xfId="0" applyFont="1" applyBorder="1" applyAlignment="1">
      <alignment horizontal="center" vertical="center"/>
    </xf>
    <xf numFmtId="0" fontId="17" fillId="0" borderId="48" xfId="0" applyFont="1" applyBorder="1" applyAlignment="1">
      <alignment horizontal="center" vertical="center"/>
    </xf>
    <xf numFmtId="0" fontId="0" fillId="2" borderId="0" xfId="0" applyFill="1" applyProtection="1">
      <alignment vertical="center"/>
      <protection locked="0"/>
    </xf>
    <xf numFmtId="0" fontId="6" fillId="0" borderId="0" xfId="0" applyFont="1" applyAlignment="1">
      <alignment horizontal="right" vertical="center"/>
    </xf>
    <xf numFmtId="0" fontId="0" fillId="2" borderId="0" xfId="0" applyFill="1" applyAlignment="1">
      <alignment horizontal="center" vertical="center"/>
    </xf>
    <xf numFmtId="0" fontId="17" fillId="0" borderId="46" xfId="0" applyFont="1" applyBorder="1" applyAlignment="1" applyProtection="1">
      <alignment horizontal="center" vertical="center"/>
      <protection locked="0"/>
    </xf>
    <xf numFmtId="0" fontId="26" fillId="0" borderId="9" xfId="0" applyFont="1" applyBorder="1">
      <alignment vertical="center"/>
    </xf>
    <xf numFmtId="0" fontId="26" fillId="0" borderId="7" xfId="0" applyFont="1" applyBorder="1">
      <alignment vertical="center"/>
    </xf>
    <xf numFmtId="0" fontId="26" fillId="0" borderId="8" xfId="0" applyFont="1" applyBorder="1">
      <alignment vertical="center"/>
    </xf>
    <xf numFmtId="0" fontId="26" fillId="0" borderId="6" xfId="0" applyFont="1" applyBorder="1" applyAlignment="1">
      <alignment vertical="top"/>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7" fillId="0" borderId="65" xfId="0" applyFont="1" applyBorder="1" applyProtection="1">
      <alignment vertical="center"/>
      <protection locked="0"/>
    </xf>
    <xf numFmtId="0" fontId="26" fillId="0" borderId="19" xfId="0" applyFont="1" applyBorder="1" applyProtection="1">
      <alignment vertical="center"/>
      <protection locked="0"/>
    </xf>
    <xf numFmtId="0" fontId="0" fillId="0" borderId="73" xfId="0" applyBorder="1" applyProtection="1">
      <alignment vertical="center"/>
      <protection locked="0"/>
    </xf>
    <xf numFmtId="0" fontId="0" fillId="0" borderId="37" xfId="0" applyBorder="1" applyProtection="1">
      <alignment vertical="center"/>
      <protection locked="0"/>
    </xf>
    <xf numFmtId="0" fontId="26" fillId="0" borderId="32" xfId="0" applyFont="1" applyBorder="1" applyProtection="1">
      <alignment vertical="center"/>
      <protection locked="0"/>
    </xf>
    <xf numFmtId="0" fontId="26" fillId="0" borderId="37" xfId="0" applyFont="1" applyBorder="1" applyProtection="1">
      <alignment vertical="center"/>
      <protection locked="0"/>
    </xf>
    <xf numFmtId="0" fontId="17" fillId="0" borderId="68" xfId="0" applyFont="1" applyBorder="1" applyProtection="1">
      <alignment vertical="center"/>
      <protection locked="0"/>
    </xf>
    <xf numFmtId="0" fontId="26" fillId="0" borderId="65" xfId="0" applyFont="1" applyBorder="1" applyProtection="1">
      <alignment vertical="center"/>
      <protection locked="0"/>
    </xf>
    <xf numFmtId="0" fontId="26" fillId="0" borderId="66" xfId="0" applyFont="1" applyBorder="1" applyProtection="1">
      <alignment vertical="center"/>
      <protection locked="0"/>
    </xf>
    <xf numFmtId="0" fontId="0" fillId="0" borderId="66" xfId="0" applyBorder="1" applyProtection="1">
      <alignment vertical="center"/>
      <protection locked="0"/>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5" fillId="0" borderId="4" xfId="0"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5" fillId="0" borderId="31" xfId="0" applyFont="1" applyBorder="1" applyAlignment="1">
      <alignment horizontal="center" vertical="center"/>
    </xf>
    <xf numFmtId="176" fontId="6" fillId="0" borderId="14" xfId="0" applyNumberFormat="1" applyFont="1" applyBorder="1" applyProtection="1">
      <alignment vertical="center"/>
      <protection locked="0"/>
    </xf>
    <xf numFmtId="176" fontId="6" fillId="0" borderId="19" xfId="0" applyNumberFormat="1" applyFont="1" applyBorder="1" applyProtection="1">
      <alignment vertical="center"/>
      <protection locked="0"/>
    </xf>
    <xf numFmtId="0" fontId="17" fillId="0" borderId="32" xfId="0" applyFont="1" applyBorder="1" applyProtection="1">
      <alignment vertical="center"/>
      <protection locked="0"/>
    </xf>
    <xf numFmtId="0" fontId="17" fillId="0" borderId="32" xfId="0" applyFont="1" applyBorder="1" applyAlignment="1" applyProtection="1">
      <alignment horizontal="justify" vertical="top" wrapText="1"/>
      <protection locked="0"/>
    </xf>
    <xf numFmtId="0" fontId="17" fillId="0" borderId="80" xfId="0" applyFont="1" applyBorder="1" applyProtection="1">
      <alignment vertical="center"/>
      <protection locked="0"/>
    </xf>
    <xf numFmtId="0" fontId="17" fillId="0" borderId="81" xfId="0" applyFont="1" applyBorder="1" applyProtection="1">
      <alignment vertical="center"/>
      <protection locked="0"/>
    </xf>
    <xf numFmtId="0" fontId="17" fillId="0" borderId="81" xfId="0" applyFont="1" applyBorder="1" applyAlignment="1" applyProtection="1">
      <alignment horizontal="justify" vertical="top" wrapText="1"/>
      <protection locked="0"/>
    </xf>
    <xf numFmtId="0" fontId="17" fillId="0" borderId="82" xfId="0" applyFont="1" applyBorder="1" applyProtection="1">
      <alignment vertical="center"/>
      <protection locked="0"/>
    </xf>
    <xf numFmtId="0" fontId="6" fillId="0" borderId="27" xfId="0" applyFont="1" applyBorder="1" applyProtection="1">
      <alignment vertical="center"/>
      <protection locked="0"/>
    </xf>
    <xf numFmtId="0" fontId="6" fillId="0" borderId="32" xfId="0" applyFont="1" applyBorder="1" applyProtection="1">
      <alignment vertical="center"/>
      <protection locked="0"/>
    </xf>
    <xf numFmtId="0" fontId="6" fillId="0" borderId="65" xfId="0" applyFont="1" applyBorder="1" applyProtection="1">
      <alignment vertical="center"/>
      <protection locked="0"/>
    </xf>
    <xf numFmtId="0" fontId="6" fillId="0" borderId="80" xfId="0" applyFont="1" applyBorder="1" applyProtection="1">
      <alignment vertical="center"/>
      <protection locked="0"/>
    </xf>
    <xf numFmtId="0" fontId="6" fillId="0" borderId="81" xfId="0" applyFont="1" applyBorder="1" applyProtection="1">
      <alignment vertical="center"/>
      <protection locked="0"/>
    </xf>
    <xf numFmtId="0" fontId="6" fillId="0" borderId="82" xfId="0" applyFont="1" applyBorder="1" applyProtection="1">
      <alignment vertical="center"/>
      <protection locked="0"/>
    </xf>
    <xf numFmtId="0" fontId="7" fillId="0" borderId="4" xfId="0" applyFont="1" applyBorder="1" applyAlignment="1">
      <alignment horizontal="center" vertical="center"/>
    </xf>
    <xf numFmtId="0" fontId="7" fillId="0" borderId="83" xfId="0" applyFont="1" applyBorder="1" applyAlignment="1">
      <alignment horizontal="center" vertical="center"/>
    </xf>
    <xf numFmtId="0" fontId="17" fillId="0" borderId="85" xfId="0" applyFont="1" applyBorder="1" applyAlignment="1">
      <alignment horizontal="center" vertical="center"/>
    </xf>
    <xf numFmtId="0" fontId="17" fillId="0" borderId="86" xfId="0" applyFont="1" applyBorder="1" applyAlignment="1">
      <alignment horizontal="center" vertical="center"/>
    </xf>
    <xf numFmtId="0" fontId="18" fillId="0" borderId="7" xfId="0" applyFont="1" applyBorder="1" applyAlignment="1">
      <alignment horizontal="center" vertical="center"/>
    </xf>
    <xf numFmtId="0" fontId="18" fillId="0" borderId="84" xfId="0" applyFont="1" applyBorder="1" applyAlignment="1">
      <alignment horizontal="center" vertical="center"/>
    </xf>
    <xf numFmtId="0" fontId="17" fillId="0" borderId="9" xfId="0" applyFont="1" applyBorder="1" applyAlignment="1">
      <alignment horizontal="left" vertical="center"/>
    </xf>
    <xf numFmtId="0" fontId="17" fillId="0" borderId="3" xfId="0" applyFont="1" applyBorder="1" applyAlignment="1">
      <alignment horizontal="left" vertical="center"/>
    </xf>
    <xf numFmtId="0" fontId="17" fillId="0" borderId="6" xfId="0" applyFont="1" applyBorder="1">
      <alignment vertical="center"/>
    </xf>
    <xf numFmtId="0" fontId="17" fillId="0" borderId="21" xfId="0" applyFont="1" applyBorder="1">
      <alignment vertical="center"/>
    </xf>
    <xf numFmtId="0" fontId="17" fillId="0" borderId="22" xfId="0" applyFont="1" applyBorder="1" applyAlignment="1" applyProtection="1">
      <alignment horizontal="center" vertical="center"/>
      <protection locked="0"/>
    </xf>
    <xf numFmtId="0" fontId="6" fillId="0" borderId="68" xfId="0" applyFont="1" applyBorder="1" applyProtection="1">
      <alignment vertical="center"/>
      <protection locked="0"/>
    </xf>
    <xf numFmtId="176" fontId="6" fillId="0" borderId="22" xfId="0" applyNumberFormat="1" applyFont="1" applyBorder="1" applyProtection="1">
      <alignment vertical="center"/>
      <protection locked="0"/>
    </xf>
    <xf numFmtId="0" fontId="17" fillId="0" borderId="22" xfId="0" applyFont="1" applyBorder="1" applyProtection="1">
      <alignment vertical="center"/>
      <protection locked="0"/>
    </xf>
    <xf numFmtId="0" fontId="17" fillId="0" borderId="23" xfId="0" applyFont="1" applyBorder="1">
      <alignment vertical="center"/>
    </xf>
    <xf numFmtId="176" fontId="6" fillId="0" borderId="2" xfId="0" applyNumberFormat="1" applyFont="1" applyBorder="1" applyProtection="1">
      <alignment vertical="center"/>
      <protection locked="0"/>
    </xf>
    <xf numFmtId="0" fontId="17" fillId="0" borderId="27" xfId="0" applyFont="1" applyBorder="1" applyAlignment="1" applyProtection="1">
      <alignment horizontal="justify" vertical="top" wrapText="1"/>
      <protection locked="0"/>
    </xf>
    <xf numFmtId="0" fontId="17" fillId="0" borderId="87" xfId="0" applyFont="1" applyBorder="1" applyAlignment="1" applyProtection="1">
      <alignment horizontal="justify" vertical="top" wrapText="1"/>
      <protection locked="0"/>
    </xf>
    <xf numFmtId="0" fontId="6" fillId="0" borderId="87" xfId="0" applyFont="1" applyBorder="1" applyProtection="1">
      <alignment vertical="center"/>
      <protection locked="0"/>
    </xf>
    <xf numFmtId="0" fontId="17" fillId="0" borderId="65" xfId="0" applyFont="1" applyBorder="1" applyAlignment="1" applyProtection="1">
      <alignment horizontal="justify" vertical="top" wrapText="1"/>
      <protection locked="0"/>
    </xf>
    <xf numFmtId="0" fontId="17" fillId="0" borderId="82" xfId="0" applyFont="1" applyBorder="1" applyAlignment="1" applyProtection="1">
      <alignment horizontal="justify" vertical="top" wrapText="1"/>
      <protection locked="0"/>
    </xf>
    <xf numFmtId="0" fontId="26" fillId="0" borderId="27" xfId="0" applyFont="1" applyBorder="1" applyProtection="1">
      <alignment vertical="center"/>
      <protection locked="0"/>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86" xfId="0" applyFont="1" applyBorder="1" applyAlignment="1">
      <alignment horizontal="center" vertical="center"/>
    </xf>
    <xf numFmtId="0" fontId="26" fillId="0" borderId="88" xfId="0" applyFont="1" applyBorder="1" applyProtection="1">
      <alignment vertical="center"/>
      <protection locked="0"/>
    </xf>
    <xf numFmtId="0" fontId="26" fillId="0" borderId="89" xfId="0" applyFont="1" applyBorder="1" applyProtection="1">
      <alignment vertical="center"/>
      <protection locked="0"/>
    </xf>
    <xf numFmtId="0" fontId="26" fillId="0" borderId="90" xfId="0" applyFont="1" applyBorder="1" applyProtection="1">
      <alignment vertical="center"/>
      <protection locked="0"/>
    </xf>
    <xf numFmtId="0" fontId="7" fillId="0" borderId="91" xfId="0" applyFont="1" applyBorder="1" applyAlignment="1">
      <alignment horizontal="center" vertical="center"/>
    </xf>
    <xf numFmtId="0" fontId="7" fillId="0" borderId="85" xfId="0" applyFont="1" applyBorder="1" applyAlignment="1">
      <alignment horizontal="center" vertical="center"/>
    </xf>
    <xf numFmtId="0" fontId="0" fillId="0" borderId="87" xfId="0" applyBorder="1" applyProtection="1">
      <alignment vertical="center"/>
      <protection locked="0"/>
    </xf>
    <xf numFmtId="0" fontId="0" fillId="0" borderId="81" xfId="0" applyBorder="1" applyProtection="1">
      <alignment vertical="center"/>
      <protection locked="0"/>
    </xf>
    <xf numFmtId="0" fontId="0" fillId="0" borderId="82" xfId="0" applyBorder="1" applyProtection="1">
      <alignment vertical="center"/>
      <protection locked="0"/>
    </xf>
    <xf numFmtId="0" fontId="26" fillId="0" borderId="87" xfId="0" applyFont="1" applyBorder="1" applyProtection="1">
      <alignment vertical="center"/>
      <protection locked="0"/>
    </xf>
    <xf numFmtId="0" fontId="26" fillId="0" borderId="81" xfId="0" applyFont="1" applyBorder="1" applyProtection="1">
      <alignment vertical="center"/>
      <protection locked="0"/>
    </xf>
    <xf numFmtId="0" fontId="26" fillId="0" borderId="82" xfId="0" applyFont="1" applyBorder="1" applyProtection="1">
      <alignment vertical="center"/>
      <protection locked="0"/>
    </xf>
    <xf numFmtId="0" fontId="7" fillId="0" borderId="92" xfId="0" applyFont="1" applyBorder="1" applyAlignment="1">
      <alignment horizontal="center" vertical="center"/>
    </xf>
    <xf numFmtId="0" fontId="0" fillId="0" borderId="93" xfId="0" applyBorder="1" applyProtection="1">
      <alignment vertical="center"/>
      <protection locked="0"/>
    </xf>
    <xf numFmtId="0" fontId="0" fillId="0" borderId="94" xfId="0" applyBorder="1" applyProtection="1">
      <alignment vertical="center"/>
      <protection locked="0"/>
    </xf>
    <xf numFmtId="0" fontId="0" fillId="0" borderId="95" xfId="0" applyBorder="1" applyProtection="1">
      <alignment vertical="center"/>
      <protection locked="0"/>
    </xf>
    <xf numFmtId="176" fontId="6" fillId="0" borderId="27" xfId="0" applyNumberFormat="1" applyFont="1" applyBorder="1" applyProtection="1">
      <alignment vertical="center"/>
      <protection locked="0"/>
    </xf>
    <xf numFmtId="0" fontId="7" fillId="0" borderId="102" xfId="0" applyFont="1" applyBorder="1" applyAlignment="1">
      <alignment horizontal="center" vertical="center"/>
    </xf>
    <xf numFmtId="0" fontId="0" fillId="0" borderId="103" xfId="0" applyBorder="1" applyProtection="1">
      <alignment vertical="center"/>
      <protection locked="0"/>
    </xf>
    <xf numFmtId="0" fontId="0" fillId="0" borderId="104" xfId="0" applyBorder="1" applyProtection="1">
      <alignment vertical="center"/>
      <protection locked="0"/>
    </xf>
    <xf numFmtId="0" fontId="26" fillId="0" borderId="105" xfId="0" applyFont="1" applyBorder="1" applyProtection="1">
      <alignment vertical="center"/>
      <protection locked="0"/>
    </xf>
    <xf numFmtId="0" fontId="26" fillId="0" borderId="104" xfId="0" applyFont="1" applyBorder="1" applyProtection="1">
      <alignment vertical="center"/>
      <protection locked="0"/>
    </xf>
    <xf numFmtId="0" fontId="26" fillId="0" borderId="106" xfId="0" applyFont="1" applyBorder="1" applyProtection="1">
      <alignment vertical="center"/>
      <protection locked="0"/>
    </xf>
    <xf numFmtId="0" fontId="0" fillId="0" borderId="107" xfId="0" applyBorder="1" applyAlignment="1" applyProtection="1">
      <alignment horizontal="center" vertical="center" wrapText="1"/>
      <protection locked="0"/>
    </xf>
    <xf numFmtId="0" fontId="26" fillId="0" borderId="25" xfId="0" applyFont="1" applyBorder="1" applyProtection="1">
      <alignment vertical="center"/>
      <protection locked="0"/>
    </xf>
    <xf numFmtId="0" fontId="7" fillId="0" borderId="110" xfId="0" applyFont="1" applyBorder="1" applyAlignment="1">
      <alignment horizontal="center" vertical="center"/>
    </xf>
    <xf numFmtId="0" fontId="0" fillId="0" borderId="1" xfId="0" applyBorder="1" applyProtection="1">
      <alignment vertical="center"/>
      <protection locked="0"/>
    </xf>
    <xf numFmtId="0" fontId="7" fillId="0" borderId="111" xfId="0" applyFont="1" applyBorder="1" applyAlignment="1">
      <alignment horizontal="center" vertical="center"/>
    </xf>
    <xf numFmtId="0" fontId="17" fillId="0" borderId="0" xfId="0" applyFont="1" applyAlignment="1" applyProtection="1">
      <alignment horizontal="center" vertical="center"/>
      <protection locked="0"/>
    </xf>
    <xf numFmtId="0" fontId="0" fillId="0" borderId="120" xfId="0" applyBorder="1" applyProtection="1">
      <alignment vertical="center"/>
      <protection locked="0"/>
    </xf>
    <xf numFmtId="0" fontId="26" fillId="0" borderId="120" xfId="0" applyFont="1" applyBorder="1" applyProtection="1">
      <alignment vertical="center"/>
      <protection locked="0"/>
    </xf>
    <xf numFmtId="0" fontId="17" fillId="0" borderId="107" xfId="0" applyFont="1" applyBorder="1" applyAlignment="1" applyProtection="1">
      <alignment horizontal="center" vertical="center"/>
      <protection locked="0"/>
    </xf>
    <xf numFmtId="176" fontId="6" fillId="0" borderId="1" xfId="0" applyNumberFormat="1" applyFont="1" applyBorder="1" applyProtection="1">
      <alignment vertical="center"/>
      <protection locked="0"/>
    </xf>
    <xf numFmtId="0" fontId="26" fillId="0" borderId="126" xfId="0" applyFont="1" applyBorder="1" applyProtection="1">
      <alignment vertical="center"/>
      <protection locked="0"/>
    </xf>
    <xf numFmtId="0" fontId="0" fillId="0" borderId="75" xfId="0" applyBorder="1" applyAlignment="1">
      <alignment horizontal="center" vertical="center" wrapText="1"/>
    </xf>
    <xf numFmtId="0" fontId="0" fillId="0" borderId="31" xfId="0" applyBorder="1" applyAlignment="1" applyProtection="1">
      <alignment horizontal="center" vertical="center" wrapText="1"/>
      <protection locked="0"/>
    </xf>
    <xf numFmtId="0" fontId="0" fillId="0" borderId="71" xfId="0" applyBorder="1" applyAlignment="1">
      <alignment horizontal="center" vertical="center" wrapText="1"/>
    </xf>
    <xf numFmtId="0" fontId="0" fillId="0" borderId="72" xfId="0" applyBorder="1" applyAlignment="1" applyProtection="1">
      <alignment horizontal="center" vertical="center" wrapText="1"/>
      <protection locked="0"/>
    </xf>
    <xf numFmtId="0" fontId="0" fillId="0" borderId="31" xfId="0" applyBorder="1" applyAlignment="1">
      <alignment horizontal="center" vertical="center" wrapText="1"/>
    </xf>
    <xf numFmtId="0" fontId="26" fillId="0" borderId="40" xfId="0" applyFont="1" applyBorder="1" applyProtection="1">
      <alignment vertical="center"/>
      <protection locked="0"/>
    </xf>
    <xf numFmtId="0" fontId="26" fillId="0" borderId="88" xfId="0" applyFont="1" applyBorder="1">
      <alignment vertical="center"/>
    </xf>
    <xf numFmtId="0" fontId="26" fillId="0" borderId="87" xfId="0" applyFont="1" applyBorder="1">
      <alignment vertical="center"/>
    </xf>
    <xf numFmtId="0" fontId="26" fillId="0" borderId="130" xfId="0" applyFont="1" applyBorder="1" applyProtection="1">
      <alignment vertical="center"/>
      <protection locked="0"/>
    </xf>
    <xf numFmtId="0" fontId="26" fillId="0" borderId="131" xfId="0" applyFont="1" applyBorder="1">
      <alignment vertical="center"/>
    </xf>
    <xf numFmtId="0" fontId="26" fillId="0" borderId="80" xfId="0" applyFont="1" applyBorder="1">
      <alignment vertical="center"/>
    </xf>
    <xf numFmtId="0" fontId="7" fillId="0" borderId="9" xfId="0" applyFont="1" applyBorder="1" applyAlignment="1">
      <alignment horizontal="left" vertical="center"/>
    </xf>
    <xf numFmtId="0" fontId="7" fillId="0" borderId="70" xfId="0" applyFont="1" applyBorder="1" applyAlignment="1">
      <alignment horizontal="center" vertical="center"/>
    </xf>
    <xf numFmtId="0" fontId="7" fillId="0" borderId="67" xfId="0" applyFont="1" applyBorder="1" applyAlignment="1">
      <alignment horizontal="left" vertical="center"/>
    </xf>
    <xf numFmtId="0" fontId="7" fillId="0" borderId="133" xfId="0" applyFont="1" applyBorder="1" applyAlignment="1">
      <alignment horizontal="center" vertical="center"/>
    </xf>
    <xf numFmtId="0" fontId="0" fillId="0" borderId="134" xfId="0" applyBorder="1">
      <alignment vertical="center"/>
    </xf>
    <xf numFmtId="0" fontId="0" fillId="0" borderId="87" xfId="0" applyBorder="1">
      <alignment vertical="center"/>
    </xf>
    <xf numFmtId="0" fontId="0" fillId="0" borderId="135" xfId="0" applyBorder="1" applyProtection="1">
      <alignment vertical="center"/>
      <protection locked="0"/>
    </xf>
    <xf numFmtId="0" fontId="0" fillId="0" borderId="136" xfId="0" applyBorder="1" applyProtection="1">
      <alignment vertical="center"/>
      <protection locked="0"/>
    </xf>
    <xf numFmtId="0" fontId="0" fillId="0" borderId="137" xfId="0" applyBorder="1">
      <alignment vertical="center"/>
    </xf>
    <xf numFmtId="0" fontId="0" fillId="0" borderId="80" xfId="0" applyBorder="1">
      <alignment vertical="center"/>
    </xf>
    <xf numFmtId="0" fontId="0" fillId="0" borderId="138" xfId="0" applyBorder="1" applyProtection="1">
      <alignment vertical="center"/>
      <protection locked="0"/>
    </xf>
    <xf numFmtId="0" fontId="40" fillId="0" borderId="127" xfId="0" applyFont="1" applyBorder="1" applyAlignment="1">
      <alignment horizontal="center" vertical="center" wrapText="1"/>
    </xf>
    <xf numFmtId="176" fontId="26" fillId="0" borderId="14" xfId="0" applyNumberFormat="1" applyFont="1" applyBorder="1">
      <alignment vertical="center"/>
    </xf>
    <xf numFmtId="176" fontId="26" fillId="0" borderId="22" xfId="0" applyNumberFormat="1" applyFont="1" applyBorder="1">
      <alignment vertical="center"/>
    </xf>
    <xf numFmtId="176" fontId="26" fillId="0" borderId="40" xfId="0" applyNumberFormat="1" applyFont="1" applyBorder="1">
      <alignment vertical="center"/>
    </xf>
    <xf numFmtId="0" fontId="7" fillId="0" borderId="110" xfId="0" applyFont="1" applyBorder="1" applyAlignment="1" applyProtection="1">
      <alignment horizontal="center" vertical="center"/>
      <protection locked="0"/>
    </xf>
    <xf numFmtId="176" fontId="26" fillId="0" borderId="27" xfId="0" applyNumberFormat="1" applyFont="1" applyBorder="1">
      <alignment vertical="center"/>
    </xf>
    <xf numFmtId="0" fontId="26" fillId="0" borderId="38" xfId="0" applyFont="1" applyBorder="1" applyProtection="1">
      <alignment vertical="center"/>
      <protection locked="0"/>
    </xf>
    <xf numFmtId="176" fontId="26" fillId="0" borderId="68" xfId="0" applyNumberFormat="1" applyFont="1" applyBorder="1">
      <alignment vertical="center"/>
    </xf>
    <xf numFmtId="176" fontId="26" fillId="0" borderId="38" xfId="0" applyNumberFormat="1" applyFont="1" applyBorder="1">
      <alignment vertical="center"/>
    </xf>
    <xf numFmtId="0" fontId="26" fillId="0" borderId="82" xfId="0" applyFont="1" applyBorder="1" applyAlignment="1" applyProtection="1">
      <alignment horizontal="center" vertical="center"/>
      <protection locked="0"/>
    </xf>
    <xf numFmtId="0" fontId="6" fillId="0" borderId="80" xfId="0" applyFont="1" applyBorder="1" applyAlignment="1">
      <alignment horizontal="center" vertical="center"/>
    </xf>
    <xf numFmtId="0" fontId="26" fillId="0" borderId="80" xfId="0" applyFont="1" applyBorder="1" applyAlignment="1">
      <alignment horizontal="center" vertical="center"/>
    </xf>
    <xf numFmtId="0" fontId="41" fillId="0" borderId="9" xfId="0" applyFont="1" applyBorder="1" applyAlignment="1">
      <alignment vertical="top"/>
    </xf>
    <xf numFmtId="0" fontId="5" fillId="0" borderId="32" xfId="0" applyFont="1" applyBorder="1" applyAlignment="1">
      <alignment horizontal="left" vertical="center"/>
    </xf>
    <xf numFmtId="0" fontId="5" fillId="0" borderId="37" xfId="0" applyFont="1" applyBorder="1" applyAlignment="1">
      <alignment horizontal="left" vertical="center"/>
    </xf>
    <xf numFmtId="0" fontId="5" fillId="0" borderId="36"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5" fillId="0" borderId="2" xfId="0" applyFont="1" applyBorder="1" applyAlignment="1">
      <alignment horizontal="left" vertical="center"/>
    </xf>
    <xf numFmtId="0" fontId="0" fillId="2" borderId="32"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16" fillId="0" borderId="0" xfId="0" applyFont="1" applyAlignment="1">
      <alignment horizontal="center" vertical="center" wrapText="1"/>
    </xf>
    <xf numFmtId="0" fontId="5" fillId="0" borderId="2" xfId="0" applyFont="1" applyBorder="1" applyAlignment="1">
      <alignment horizontal="center" vertical="center"/>
    </xf>
    <xf numFmtId="0" fontId="15" fillId="2" borderId="2"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center"/>
      <protection locked="0"/>
    </xf>
    <xf numFmtId="0" fontId="15" fillId="2" borderId="37" xfId="0" applyFont="1" applyFill="1" applyBorder="1" applyAlignment="1" applyProtection="1">
      <alignment horizontal="left" vertical="center"/>
      <protection locked="0"/>
    </xf>
    <xf numFmtId="0" fontId="15" fillId="2" borderId="36" xfId="0" applyFont="1" applyFill="1" applyBorder="1" applyAlignment="1" applyProtection="1">
      <alignment horizontal="left" vertical="center"/>
      <protection locked="0"/>
    </xf>
    <xf numFmtId="0" fontId="12" fillId="0" borderId="32" xfId="0" applyFont="1" applyBorder="1" applyAlignment="1">
      <alignment horizontal="center" vertical="center" wrapText="1"/>
    </xf>
    <xf numFmtId="0" fontId="12" fillId="0" borderId="3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15" fillId="2" borderId="41" xfId="0" applyFont="1" applyFill="1" applyBorder="1" applyAlignment="1" applyProtection="1">
      <alignment horizontal="left" vertical="center"/>
      <protection locked="0"/>
    </xf>
    <xf numFmtId="0" fontId="5" fillId="0" borderId="32" xfId="0" applyFont="1" applyBorder="1" applyAlignment="1">
      <alignment horizontal="center" vertical="center"/>
    </xf>
    <xf numFmtId="0" fontId="5" fillId="0" borderId="36" xfId="0" applyFont="1" applyBorder="1" applyAlignment="1">
      <alignment horizontal="center" vertical="center"/>
    </xf>
    <xf numFmtId="0" fontId="5" fillId="0" borderId="24" xfId="0" applyFont="1" applyBorder="1" applyAlignment="1">
      <alignment horizontal="center" vertical="center"/>
    </xf>
    <xf numFmtId="0" fontId="14" fillId="0" borderId="27"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49" fontId="0" fillId="2" borderId="32" xfId="0" applyNumberFormat="1" applyFill="1" applyBorder="1" applyAlignment="1" applyProtection="1">
      <alignment horizontal="left" vertical="center"/>
      <protection locked="0"/>
    </xf>
    <xf numFmtId="49" fontId="0" fillId="2" borderId="36" xfId="0" applyNumberFormat="1" applyFill="1" applyBorder="1" applyAlignment="1" applyProtection="1">
      <alignment horizontal="left" vertical="center"/>
      <protection locked="0"/>
    </xf>
    <xf numFmtId="49" fontId="12" fillId="0" borderId="32" xfId="0" applyNumberFormat="1" applyFont="1" applyBorder="1" applyAlignment="1">
      <alignment horizontal="left" vertical="center"/>
    </xf>
    <xf numFmtId="49" fontId="12" fillId="0" borderId="37" xfId="0" applyNumberFormat="1" applyFont="1" applyBorder="1" applyAlignment="1">
      <alignment horizontal="left" vertical="center"/>
    </xf>
    <xf numFmtId="49" fontId="12" fillId="0" borderId="76" xfId="0" applyNumberFormat="1" applyFont="1" applyBorder="1" applyAlignment="1">
      <alignment horizontal="left" vertical="center"/>
    </xf>
    <xf numFmtId="0" fontId="0" fillId="2" borderId="38"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39" xfId="0"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49" fontId="0" fillId="2" borderId="26" xfId="0" applyNumberFormat="1" applyFill="1" applyBorder="1" applyAlignment="1" applyProtection="1">
      <alignment horizontal="left" vertical="center"/>
      <protection locked="0"/>
    </xf>
    <xf numFmtId="0" fontId="15" fillId="2" borderId="27" xfId="0" applyFont="1" applyFill="1" applyBorder="1" applyAlignment="1" applyProtection="1">
      <alignment horizontal="left" vertical="center"/>
      <protection locked="0"/>
    </xf>
    <xf numFmtId="0" fontId="15" fillId="2" borderId="1" xfId="0" applyFont="1" applyFill="1" applyBorder="1" applyAlignment="1" applyProtection="1">
      <alignment horizontal="left" vertical="center"/>
      <protection locked="0"/>
    </xf>
    <xf numFmtId="0" fontId="15" fillId="2" borderId="28" xfId="0" applyFont="1" applyFill="1" applyBorder="1" applyAlignment="1" applyProtection="1">
      <alignment horizontal="left" vertical="center"/>
      <protection locked="0"/>
    </xf>
    <xf numFmtId="0" fontId="15" fillId="2" borderId="77" xfId="0" applyFont="1" applyFill="1" applyBorder="1" applyAlignment="1" applyProtection="1">
      <alignment horizontal="left" vertical="center"/>
      <protection locked="0"/>
    </xf>
    <xf numFmtId="0" fontId="15" fillId="2" borderId="78" xfId="0" applyFont="1" applyFill="1" applyBorder="1" applyAlignment="1" applyProtection="1">
      <alignment horizontal="left" vertical="center"/>
      <protection locked="0"/>
    </xf>
    <xf numFmtId="0" fontId="15" fillId="2" borderId="79" xfId="0" applyFont="1" applyFill="1" applyBorder="1" applyAlignment="1" applyProtection="1">
      <alignment horizontal="left" vertical="center"/>
      <protection locked="0"/>
    </xf>
    <xf numFmtId="0" fontId="15" fillId="2" borderId="43" xfId="0" applyFont="1" applyFill="1" applyBorder="1" applyAlignment="1" applyProtection="1">
      <alignment horizontal="left" vertical="center"/>
      <protection locked="0"/>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5" fillId="2" borderId="42" xfId="0" applyFont="1" applyFill="1" applyBorder="1" applyAlignment="1" applyProtection="1">
      <alignment horizontal="left" vertic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62" xfId="0" applyFont="1" applyBorder="1" applyAlignment="1">
      <alignment horizontal="center" vertical="center"/>
    </xf>
    <xf numFmtId="0" fontId="7" fillId="0" borderId="33" xfId="0" applyFont="1" applyBorder="1" applyAlignment="1">
      <alignment horizontal="center" vertical="center"/>
    </xf>
    <xf numFmtId="0" fontId="7" fillId="0" borderId="96" xfId="0" applyFont="1" applyBorder="1" applyAlignment="1">
      <alignment horizontal="center" vertical="center"/>
    </xf>
    <xf numFmtId="0" fontId="7" fillId="0" borderId="64" xfId="0" applyFont="1" applyBorder="1" applyAlignment="1">
      <alignment horizontal="center" vertical="center"/>
    </xf>
    <xf numFmtId="0" fontId="7" fillId="0" borderId="30" xfId="0" applyFont="1" applyBorder="1" applyAlignment="1">
      <alignment horizontal="center" vertical="center"/>
    </xf>
    <xf numFmtId="0" fontId="7" fillId="0" borderId="9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7" fillId="0" borderId="0" xfId="0" applyFont="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1" xfId="0" applyFont="1" applyBorder="1" applyAlignment="1">
      <alignment horizontal="center" vertical="center"/>
    </xf>
    <xf numFmtId="0" fontId="0" fillId="0" borderId="47" xfId="0" applyBorder="1">
      <alignment vertical="center"/>
    </xf>
    <xf numFmtId="0" fontId="0" fillId="0" borderId="22" xfId="0" applyBorder="1">
      <alignment vertical="center"/>
    </xf>
    <xf numFmtId="0" fontId="0" fillId="0" borderId="68" xfId="0" applyBorder="1">
      <alignment vertical="center"/>
    </xf>
    <xf numFmtId="0" fontId="0" fillId="0" borderId="23" xfId="0" applyBorder="1">
      <alignment vertical="center"/>
    </xf>
    <xf numFmtId="0" fontId="0" fillId="0" borderId="26" xfId="0" applyBorder="1">
      <alignment vertical="center"/>
    </xf>
    <xf numFmtId="0" fontId="0" fillId="0" borderId="45" xfId="0" applyBorder="1">
      <alignment vertical="center"/>
    </xf>
    <xf numFmtId="0" fontId="0" fillId="0" borderId="24" xfId="0" applyBorder="1">
      <alignment vertical="center"/>
    </xf>
    <xf numFmtId="0" fontId="0" fillId="0" borderId="46" xfId="0" applyBorder="1">
      <alignment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xf>
    <xf numFmtId="0" fontId="5" fillId="0" borderId="68"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65" xfId="0" applyFont="1" applyBorder="1" applyAlignment="1">
      <alignment horizontal="center" vertical="center"/>
    </xf>
    <xf numFmtId="0" fontId="5" fillId="0" borderId="20" xfId="0" applyFont="1" applyBorder="1" applyAlignment="1">
      <alignment horizontal="center" vertical="center"/>
    </xf>
    <xf numFmtId="0" fontId="7" fillId="0" borderId="112" xfId="0" applyFont="1" applyBorder="1" applyAlignment="1">
      <alignment horizontal="center" vertical="center"/>
    </xf>
    <xf numFmtId="0" fontId="7" fillId="0" borderId="109" xfId="0" applyFont="1" applyBorder="1" applyAlignment="1">
      <alignment horizontal="center" vertical="center"/>
    </xf>
    <xf numFmtId="0" fontId="7" fillId="0" borderId="113" xfId="0" applyFont="1" applyBorder="1" applyAlignment="1">
      <alignment horizontal="center" vertical="center"/>
    </xf>
    <xf numFmtId="0" fontId="7" fillId="0" borderId="114" xfId="0" applyFont="1" applyBorder="1" applyAlignment="1">
      <alignment horizontal="center" vertical="center"/>
    </xf>
    <xf numFmtId="0" fontId="7" fillId="0" borderId="123" xfId="0" applyFont="1" applyBorder="1" applyAlignment="1">
      <alignment horizontal="center" vertical="center"/>
    </xf>
    <xf numFmtId="0" fontId="7" fillId="0" borderId="122" xfId="0" applyFont="1" applyBorder="1" applyAlignment="1">
      <alignment horizontal="center" vertical="center"/>
    </xf>
    <xf numFmtId="0" fontId="7" fillId="0" borderId="115" xfId="0" applyFont="1" applyBorder="1" applyAlignment="1">
      <alignment horizontal="center" vertical="center"/>
    </xf>
    <xf numFmtId="0" fontId="7" fillId="0" borderId="108" xfId="0" applyFont="1" applyBorder="1" applyAlignment="1">
      <alignment horizontal="center" vertical="center"/>
    </xf>
    <xf numFmtId="0" fontId="38" fillId="0" borderId="124" xfId="0" applyFont="1" applyBorder="1" applyAlignment="1">
      <alignment horizontal="center" vertical="center" wrapText="1" shrinkToFit="1"/>
    </xf>
    <xf numFmtId="0" fontId="38" fillId="0" borderId="125" xfId="0" applyFont="1" applyBorder="1" applyAlignment="1">
      <alignment horizontal="center" vertical="center" shrinkToFi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0" fillId="0" borderId="28" xfId="0" applyBorder="1">
      <alignment vertical="center"/>
    </xf>
    <xf numFmtId="0" fontId="0" fillId="0" borderId="14" xfId="0" applyBorder="1">
      <alignment vertical="center"/>
    </xf>
    <xf numFmtId="0" fontId="0" fillId="0" borderId="27" xfId="0" applyBorder="1">
      <alignment vertical="center"/>
    </xf>
    <xf numFmtId="0" fontId="0" fillId="0" borderId="15" xfId="0" applyBorder="1">
      <alignment vertical="center"/>
    </xf>
    <xf numFmtId="0" fontId="7" fillId="0" borderId="117" xfId="0" applyFont="1" applyBorder="1" applyAlignment="1">
      <alignment horizontal="center" vertical="center"/>
    </xf>
    <xf numFmtId="0" fontId="7" fillId="0" borderId="118" xfId="0" applyFont="1" applyBorder="1" applyAlignment="1">
      <alignment horizontal="center" vertical="center"/>
    </xf>
    <xf numFmtId="0" fontId="7" fillId="0" borderId="121" xfId="0" applyFont="1" applyBorder="1" applyAlignment="1">
      <alignment horizontal="center" vertical="center"/>
    </xf>
    <xf numFmtId="0" fontId="7" fillId="0" borderId="119" xfId="0" applyFont="1" applyBorder="1" applyAlignment="1">
      <alignment horizontal="center" vertical="center"/>
    </xf>
    <xf numFmtId="0" fontId="7" fillId="0" borderId="116" xfId="0" applyFont="1" applyBorder="1" applyAlignment="1">
      <alignment horizontal="center" vertical="center"/>
    </xf>
    <xf numFmtId="0" fontId="17" fillId="0" borderId="0" xfId="0" applyFont="1" applyAlignment="1">
      <alignment vertical="center" wrapText="1"/>
    </xf>
    <xf numFmtId="0" fontId="17" fillId="0" borderId="0" xfId="0" applyFont="1">
      <alignment vertical="center"/>
    </xf>
    <xf numFmtId="0" fontId="9" fillId="0" borderId="2" xfId="0" applyFont="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1" xfId="0" applyFont="1" applyBorder="1" applyAlignment="1">
      <alignment horizontal="center"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5" fillId="0" borderId="25" xfId="0" applyFont="1" applyBorder="1" applyAlignment="1">
      <alignment horizontal="center" vertical="center"/>
    </xf>
    <xf numFmtId="0" fontId="5" fillId="0" borderId="1" xfId="0" applyFont="1" applyBorder="1" applyAlignment="1">
      <alignment horizontal="center" vertical="center"/>
    </xf>
    <xf numFmtId="0" fontId="11" fillId="0" borderId="2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31" fillId="0" borderId="0" xfId="0" applyFont="1" applyAlignment="1">
      <alignment horizontal="center" vertical="top"/>
    </xf>
    <xf numFmtId="0" fontId="9" fillId="0" borderId="2" xfId="0" applyFont="1" applyBorder="1" applyAlignment="1">
      <alignment horizontal="center" vertical="center"/>
    </xf>
    <xf numFmtId="0" fontId="28" fillId="0" borderId="54" xfId="0" applyFont="1" applyBorder="1" applyAlignment="1">
      <alignment horizontal="left" vertical="center" wrapText="1"/>
    </xf>
    <xf numFmtId="0" fontId="28" fillId="0" borderId="55" xfId="0" applyFont="1" applyBorder="1" applyAlignment="1">
      <alignment horizontal="left" vertical="center" wrapText="1"/>
    </xf>
    <xf numFmtId="0" fontId="28" fillId="0" borderId="56" xfId="0" applyFont="1" applyBorder="1" applyAlignment="1">
      <alignment horizontal="left" vertical="center" wrapText="1"/>
    </xf>
    <xf numFmtId="0" fontId="28" fillId="0" borderId="57" xfId="0" applyFont="1" applyBorder="1" applyAlignment="1">
      <alignment horizontal="left" vertical="center" wrapText="1"/>
    </xf>
    <xf numFmtId="0" fontId="28" fillId="0" borderId="0" xfId="0" applyFont="1" applyAlignment="1">
      <alignment horizontal="left" vertical="center" wrapText="1"/>
    </xf>
    <xf numFmtId="0" fontId="28" fillId="0" borderId="58" xfId="0" applyFont="1" applyBorder="1" applyAlignment="1">
      <alignment horizontal="left" vertical="center" wrapText="1"/>
    </xf>
    <xf numFmtId="0" fontId="28" fillId="0" borderId="59" xfId="0" applyFont="1" applyBorder="1" applyAlignment="1">
      <alignment horizontal="left" vertical="center" wrapText="1"/>
    </xf>
    <xf numFmtId="0" fontId="28" fillId="0" borderId="60" xfId="0" applyFont="1" applyBorder="1" applyAlignment="1">
      <alignment horizontal="left" vertical="center" wrapText="1"/>
    </xf>
    <xf numFmtId="0" fontId="28" fillId="0" borderId="61" xfId="0" applyFont="1" applyBorder="1" applyAlignment="1">
      <alignment horizontal="left" vertical="center" wrapText="1"/>
    </xf>
    <xf numFmtId="0" fontId="33" fillId="0" borderId="0" xfId="1" applyFont="1" applyAlignment="1">
      <alignment horizontal="center" vertical="center"/>
    </xf>
    <xf numFmtId="0" fontId="33" fillId="0" borderId="0" xfId="1" applyFont="1" applyAlignment="1">
      <alignment horizontal="left" wrapText="1"/>
    </xf>
    <xf numFmtId="0" fontId="33" fillId="0" borderId="0" xfId="1" applyFont="1" applyAlignment="1">
      <alignment horizontal="left" vertical="center" wrapText="1"/>
    </xf>
    <xf numFmtId="0" fontId="33" fillId="0" borderId="0" xfId="1" applyFont="1" applyAlignment="1">
      <alignment vertical="center" wrapText="1"/>
    </xf>
    <xf numFmtId="0" fontId="27" fillId="0" borderId="0" xfId="1" applyFont="1" applyAlignment="1">
      <alignment horizontal="center" vertical="center"/>
    </xf>
    <xf numFmtId="0" fontId="20" fillId="0" borderId="0" xfId="1" applyFont="1" applyAlignment="1">
      <alignment horizontal="center" vertical="center"/>
    </xf>
    <xf numFmtId="0" fontId="19" fillId="0" borderId="0" xfId="1" applyFont="1" applyAlignment="1">
      <alignment horizontal="center" vertical="center" wrapText="1"/>
    </xf>
    <xf numFmtId="0" fontId="19" fillId="0" borderId="0" xfId="1" applyFont="1" applyAlignment="1">
      <alignment horizontal="center" vertical="center"/>
    </xf>
    <xf numFmtId="0" fontId="19" fillId="0" borderId="1" xfId="1" applyFont="1" applyBorder="1" applyAlignment="1">
      <alignment horizontal="center" vertical="center"/>
    </xf>
    <xf numFmtId="0" fontId="19" fillId="0" borderId="7" xfId="1" applyFont="1" applyBorder="1" applyAlignment="1">
      <alignment horizontal="center" vertical="center"/>
    </xf>
    <xf numFmtId="0" fontId="35" fillId="2" borderId="29" xfId="1" applyFont="1" applyFill="1" applyBorder="1" applyProtection="1">
      <alignment vertical="center"/>
      <protection locked="0"/>
    </xf>
    <xf numFmtId="0" fontId="35" fillId="2" borderId="30" xfId="1" applyFont="1" applyFill="1" applyBorder="1" applyProtection="1">
      <alignment vertical="center"/>
      <protection locked="0"/>
    </xf>
    <xf numFmtId="0" fontId="35" fillId="2" borderId="64" xfId="1" applyFont="1" applyFill="1" applyBorder="1" applyProtection="1">
      <alignment vertical="center"/>
      <protection locked="0"/>
    </xf>
    <xf numFmtId="0" fontId="19" fillId="0" borderId="30" xfId="1" applyFont="1" applyBorder="1" applyAlignment="1">
      <alignment horizontal="center" vertical="center"/>
    </xf>
    <xf numFmtId="0" fontId="19" fillId="0" borderId="64" xfId="1" applyFont="1" applyBorder="1" applyAlignment="1">
      <alignment horizontal="center" vertical="center"/>
    </xf>
    <xf numFmtId="0" fontId="19" fillId="0" borderId="9" xfId="1" applyFont="1" applyBorder="1" applyAlignment="1">
      <alignment horizontal="center" vertical="center"/>
    </xf>
    <xf numFmtId="0" fontId="19" fillId="0" borderId="6" xfId="1" applyFont="1" applyBorder="1" applyAlignment="1">
      <alignment horizontal="center" vertical="center"/>
    </xf>
    <xf numFmtId="0" fontId="19" fillId="0" borderId="25" xfId="1" applyFont="1" applyBorder="1" applyAlignment="1">
      <alignment horizontal="center" vertical="center"/>
    </xf>
    <xf numFmtId="0" fontId="23" fillId="0" borderId="3" xfId="1" applyFont="1" applyBorder="1" applyAlignment="1">
      <alignment horizontal="left" vertical="center"/>
    </xf>
    <xf numFmtId="0" fontId="23" fillId="0" borderId="4" xfId="1" applyFont="1" applyBorder="1" applyAlignment="1">
      <alignment horizontal="left" vertical="center"/>
    </xf>
    <xf numFmtId="0" fontId="23" fillId="0" borderId="5" xfId="1" applyFont="1" applyBorder="1" applyAlignment="1">
      <alignment horizontal="left" vertical="center"/>
    </xf>
    <xf numFmtId="0" fontId="23" fillId="0" borderId="9" xfId="1" applyFont="1" applyBorder="1" applyAlignment="1">
      <alignment horizontal="left" vertical="center"/>
    </xf>
    <xf numFmtId="0" fontId="23" fillId="0" borderId="0" xfId="1" applyFont="1" applyAlignment="1">
      <alignment horizontal="left" vertical="center"/>
    </xf>
    <xf numFmtId="0" fontId="23" fillId="0" borderId="31" xfId="1" applyFont="1" applyBorder="1" applyAlignment="1">
      <alignment horizontal="left" vertical="center"/>
    </xf>
    <xf numFmtId="0" fontId="23" fillId="0" borderId="6" xfId="1" applyFont="1" applyBorder="1" applyAlignment="1">
      <alignment horizontal="left" vertical="center"/>
    </xf>
    <xf numFmtId="0" fontId="23" fillId="0" borderId="7" xfId="1" applyFont="1" applyBorder="1" applyAlignment="1">
      <alignment horizontal="left" vertical="center"/>
    </xf>
    <xf numFmtId="0" fontId="23" fillId="0" borderId="8" xfId="1" applyFont="1" applyBorder="1" applyAlignment="1">
      <alignment horizontal="left" vertical="center"/>
    </xf>
    <xf numFmtId="0" fontId="23" fillId="2" borderId="3" xfId="1" applyFont="1" applyFill="1" applyBorder="1" applyAlignment="1" applyProtection="1">
      <alignment horizontal="left" vertical="center"/>
      <protection locked="0"/>
    </xf>
    <xf numFmtId="0" fontId="23" fillId="2" borderId="4" xfId="1" applyFont="1" applyFill="1" applyBorder="1" applyAlignment="1" applyProtection="1">
      <alignment horizontal="left" vertical="center"/>
      <protection locked="0"/>
    </xf>
    <xf numFmtId="0" fontId="23" fillId="2" borderId="5" xfId="1" applyFont="1" applyFill="1" applyBorder="1" applyAlignment="1" applyProtection="1">
      <alignment horizontal="left" vertical="center"/>
      <protection locked="0"/>
    </xf>
    <xf numFmtId="0" fontId="23" fillId="2" borderId="9" xfId="1" applyFont="1" applyFill="1" applyBorder="1" applyAlignment="1" applyProtection="1">
      <alignment horizontal="left" vertical="center"/>
      <protection locked="0"/>
    </xf>
    <xf numFmtId="0" fontId="23" fillId="2" borderId="0" xfId="1" applyFont="1" applyFill="1" applyAlignment="1" applyProtection="1">
      <alignment horizontal="left" vertical="center"/>
      <protection locked="0"/>
    </xf>
    <xf numFmtId="0" fontId="23" fillId="2" borderId="31" xfId="1" applyFont="1" applyFill="1" applyBorder="1" applyAlignment="1" applyProtection="1">
      <alignment horizontal="left" vertical="center"/>
      <protection locked="0"/>
    </xf>
    <xf numFmtId="0" fontId="23" fillId="2" borderId="6" xfId="1" applyFont="1" applyFill="1" applyBorder="1" applyAlignment="1" applyProtection="1">
      <alignment horizontal="left" vertical="center"/>
      <protection locked="0"/>
    </xf>
    <xf numFmtId="0" fontId="23" fillId="2" borderId="7" xfId="1" applyFont="1" applyFill="1" applyBorder="1" applyAlignment="1" applyProtection="1">
      <alignment horizontal="left" vertical="center"/>
      <protection locked="0"/>
    </xf>
    <xf numFmtId="0" fontId="23" fillId="2" borderId="8" xfId="1" applyFont="1" applyFill="1" applyBorder="1" applyAlignment="1" applyProtection="1">
      <alignment horizontal="left" vertical="center"/>
      <protection locked="0"/>
    </xf>
    <xf numFmtId="0" fontId="19" fillId="2" borderId="10" xfId="1" applyFont="1" applyFill="1" applyBorder="1" applyAlignment="1" applyProtection="1">
      <alignment horizontal="left" vertical="center"/>
      <protection locked="0"/>
    </xf>
    <xf numFmtId="0" fontId="19" fillId="2" borderId="11" xfId="1" applyFont="1" applyFill="1" applyBorder="1" applyAlignment="1" applyProtection="1">
      <alignment horizontal="left" vertical="center"/>
      <protection locked="0"/>
    </xf>
    <xf numFmtId="0" fontId="19" fillId="2" borderId="12" xfId="1" applyFont="1" applyFill="1" applyBorder="1" applyAlignment="1" applyProtection="1">
      <alignment horizontal="left" vertical="center"/>
      <protection locked="0"/>
    </xf>
    <xf numFmtId="0" fontId="19" fillId="2" borderId="3" xfId="1" applyFont="1" applyFill="1" applyBorder="1" applyAlignment="1" applyProtection="1">
      <alignment horizontal="left" vertical="center"/>
      <protection locked="0"/>
    </xf>
    <xf numFmtId="0" fontId="19" fillId="2" borderId="4" xfId="1" applyFont="1" applyFill="1" applyBorder="1" applyAlignment="1" applyProtection="1">
      <alignment horizontal="left" vertical="center"/>
      <protection locked="0"/>
    </xf>
    <xf numFmtId="0" fontId="19" fillId="2" borderId="5" xfId="1" applyFont="1" applyFill="1" applyBorder="1" applyAlignment="1" applyProtection="1">
      <alignment horizontal="left" vertical="center"/>
      <protection locked="0"/>
    </xf>
    <xf numFmtId="0" fontId="19" fillId="2" borderId="6" xfId="1" applyFont="1" applyFill="1" applyBorder="1" applyAlignment="1" applyProtection="1">
      <alignment horizontal="left" vertical="center"/>
      <protection locked="0"/>
    </xf>
    <xf numFmtId="0" fontId="19" fillId="2" borderId="7" xfId="1" applyFont="1" applyFill="1" applyBorder="1" applyAlignment="1" applyProtection="1">
      <alignment horizontal="left" vertical="center"/>
      <protection locked="0"/>
    </xf>
    <xf numFmtId="0" fontId="19" fillId="2" borderId="8" xfId="1" applyFont="1" applyFill="1" applyBorder="1" applyAlignment="1" applyProtection="1">
      <alignment horizontal="left" vertical="center"/>
      <protection locked="0"/>
    </xf>
    <xf numFmtId="0" fontId="22" fillId="2" borderId="3" xfId="1" applyFont="1" applyFill="1" applyBorder="1" applyAlignment="1" applyProtection="1">
      <alignment horizontal="center" vertical="center"/>
      <protection locked="0"/>
    </xf>
    <xf numFmtId="0" fontId="22" fillId="2" borderId="5" xfId="1" applyFont="1" applyFill="1" applyBorder="1" applyAlignment="1" applyProtection="1">
      <alignment horizontal="center" vertical="center"/>
      <protection locked="0"/>
    </xf>
    <xf numFmtId="0" fontId="22" fillId="2" borderId="6" xfId="1" applyFont="1" applyFill="1" applyBorder="1" applyAlignment="1" applyProtection="1">
      <alignment horizontal="center" vertical="center"/>
      <protection locked="0"/>
    </xf>
    <xf numFmtId="0" fontId="22" fillId="2" borderId="8" xfId="1" applyFont="1" applyFill="1" applyBorder="1" applyAlignment="1" applyProtection="1">
      <alignment horizontal="center" vertical="center"/>
      <protection locked="0"/>
    </xf>
    <xf numFmtId="0" fontId="21" fillId="0" borderId="37" xfId="1" applyFont="1" applyBorder="1" applyAlignment="1">
      <alignment horizontal="center" vertical="center"/>
    </xf>
    <xf numFmtId="0" fontId="21" fillId="0" borderId="25" xfId="1" applyFont="1" applyBorder="1" applyAlignment="1">
      <alignment horizontal="left" vertical="center" wrapText="1"/>
    </xf>
    <xf numFmtId="0" fontId="21" fillId="0" borderId="0" xfId="1" applyFont="1" applyAlignment="1">
      <alignment horizontal="left" vertical="center" wrapText="1"/>
    </xf>
    <xf numFmtId="0" fontId="21" fillId="0" borderId="1" xfId="1" applyFont="1" applyBorder="1" applyAlignment="1">
      <alignment horizontal="left" vertical="center" wrapText="1"/>
    </xf>
    <xf numFmtId="0" fontId="23" fillId="0" borderId="10" xfId="1" applyFont="1" applyBorder="1" applyAlignment="1">
      <alignment horizontal="center" vertical="center"/>
    </xf>
    <xf numFmtId="0" fontId="23" fillId="0" borderId="12" xfId="1" applyFont="1" applyBorder="1" applyAlignment="1">
      <alignment horizontal="center" vertical="center"/>
    </xf>
    <xf numFmtId="0" fontId="21" fillId="0" borderId="25" xfId="1" applyFont="1" applyBorder="1" applyAlignment="1">
      <alignment horizontal="center" vertical="center"/>
    </xf>
    <xf numFmtId="0" fontId="21" fillId="0" borderId="0" xfId="1" applyFont="1" applyAlignment="1">
      <alignment horizontal="center" vertical="center"/>
    </xf>
    <xf numFmtId="0" fontId="21" fillId="0" borderId="25" xfId="1" applyFont="1" applyBorder="1" applyAlignment="1">
      <alignment vertical="center" wrapText="1"/>
    </xf>
    <xf numFmtId="0" fontId="21" fillId="0" borderId="0" xfId="1" applyFont="1">
      <alignment vertical="center"/>
    </xf>
    <xf numFmtId="38" fontId="22" fillId="0" borderId="3" xfId="3" applyFont="1" applyBorder="1" applyAlignment="1" applyProtection="1">
      <alignment horizontal="center" vertical="center"/>
    </xf>
    <xf numFmtId="38" fontId="22" fillId="0" borderId="4" xfId="3" applyFont="1" applyBorder="1" applyAlignment="1" applyProtection="1">
      <alignment horizontal="center" vertical="center"/>
    </xf>
    <xf numFmtId="38" fontId="22" fillId="0" borderId="9" xfId="3" applyFont="1" applyBorder="1" applyAlignment="1" applyProtection="1">
      <alignment horizontal="center" vertical="center"/>
    </xf>
    <xf numFmtId="38" fontId="22" fillId="0" borderId="0" xfId="3" applyFont="1" applyBorder="1" applyAlignment="1" applyProtection="1">
      <alignment horizontal="center" vertical="center"/>
    </xf>
    <xf numFmtId="38" fontId="22" fillId="0" borderId="6" xfId="3" applyFont="1" applyBorder="1" applyAlignment="1" applyProtection="1">
      <alignment horizontal="center" vertical="center"/>
    </xf>
    <xf numFmtId="38" fontId="22" fillId="0" borderId="7" xfId="3" applyFont="1" applyBorder="1" applyAlignment="1" applyProtection="1">
      <alignment horizontal="center" vertical="center"/>
    </xf>
    <xf numFmtId="0" fontId="19" fillId="0" borderId="5" xfId="1" applyFont="1" applyBorder="1" applyAlignment="1">
      <alignment horizontal="center" vertical="center"/>
    </xf>
    <xf numFmtId="0" fontId="19" fillId="0" borderId="31" xfId="1" applyFont="1" applyBorder="1" applyAlignment="1">
      <alignment horizontal="center" vertical="center"/>
    </xf>
    <xf numFmtId="0" fontId="19" fillId="0" borderId="8" xfId="1" applyFont="1" applyBorder="1" applyAlignment="1">
      <alignment horizontal="center" vertical="center"/>
    </xf>
    <xf numFmtId="38" fontId="22" fillId="0" borderId="62" xfId="3" applyFont="1" applyBorder="1" applyAlignment="1" applyProtection="1">
      <alignment horizontal="center"/>
      <protection locked="0"/>
    </xf>
    <xf numFmtId="38" fontId="22" fillId="0" borderId="5" xfId="3" applyFont="1" applyBorder="1" applyAlignment="1" applyProtection="1">
      <alignment horizontal="center"/>
      <protection locked="0"/>
    </xf>
    <xf numFmtId="38" fontId="22" fillId="0" borderId="38" xfId="3" applyFont="1" applyBorder="1" applyAlignment="1" applyProtection="1">
      <alignment horizontal="center"/>
      <protection locked="0"/>
    </xf>
    <xf numFmtId="38" fontId="22" fillId="0" borderId="31" xfId="3" applyFont="1" applyBorder="1" applyAlignment="1" applyProtection="1">
      <alignment horizontal="center"/>
      <protection locked="0"/>
    </xf>
    <xf numFmtId="0" fontId="22" fillId="3" borderId="33" xfId="1" applyFont="1" applyFill="1" applyBorder="1" applyAlignment="1" applyProtection="1">
      <alignment horizontal="center" wrapText="1"/>
      <protection locked="0"/>
    </xf>
    <xf numFmtId="0" fontId="22" fillId="3" borderId="39" xfId="1" applyFont="1" applyFill="1" applyBorder="1" applyAlignment="1" applyProtection="1">
      <alignment horizontal="center" wrapText="1"/>
      <protection locked="0"/>
    </xf>
    <xf numFmtId="0" fontId="33" fillId="0" borderId="3" xfId="1" applyFont="1" applyBorder="1" applyAlignment="1">
      <alignment horizontal="center" vertical="center" wrapText="1"/>
    </xf>
    <xf numFmtId="0" fontId="33" fillId="0" borderId="9" xfId="1" applyFont="1" applyBorder="1" applyAlignment="1">
      <alignment horizontal="center" vertical="center" wrapText="1"/>
    </xf>
    <xf numFmtId="0" fontId="33" fillId="0" borderId="6" xfId="1" applyFont="1" applyBorder="1" applyAlignment="1">
      <alignment horizontal="center" vertical="center" wrapText="1"/>
    </xf>
    <xf numFmtId="0" fontId="24" fillId="0" borderId="25" xfId="1" applyFont="1" applyBorder="1" applyAlignment="1">
      <alignment horizontal="center" vertical="center"/>
    </xf>
    <xf numFmtId="0" fontId="24" fillId="0" borderId="0" xfId="1" applyFont="1" applyAlignment="1">
      <alignment horizontal="center" vertical="center"/>
    </xf>
    <xf numFmtId="0" fontId="24" fillId="0" borderId="35" xfId="1" applyFont="1" applyBorder="1" applyAlignment="1">
      <alignment horizontal="center" vertical="center"/>
    </xf>
    <xf numFmtId="38" fontId="25" fillId="0" borderId="0" xfId="1" applyNumberFormat="1" applyFont="1" applyAlignment="1">
      <alignment horizontal="center" vertical="center"/>
    </xf>
    <xf numFmtId="0" fontId="25" fillId="0" borderId="0" xfId="1" applyFont="1" applyAlignment="1">
      <alignment horizontal="center" vertical="center"/>
    </xf>
    <xf numFmtId="0" fontId="25" fillId="0" borderId="35" xfId="1" applyFont="1" applyBorder="1" applyAlignment="1">
      <alignment horizontal="center" vertical="center"/>
    </xf>
    <xf numFmtId="0" fontId="19" fillId="0" borderId="3" xfId="1" applyFont="1" applyBorder="1" applyAlignment="1">
      <alignment horizontal="center" vertical="center" wrapText="1"/>
    </xf>
    <xf numFmtId="0" fontId="22" fillId="0" borderId="4" xfId="1" applyFont="1" applyBorder="1" applyAlignment="1" applyProtection="1">
      <alignment horizontal="center"/>
      <protection locked="0"/>
    </xf>
    <xf numFmtId="0" fontId="22" fillId="0" borderId="0" xfId="1" applyFont="1" applyAlignment="1" applyProtection="1">
      <alignment horizontal="center"/>
      <protection locked="0"/>
    </xf>
    <xf numFmtId="0" fontId="19" fillId="0" borderId="35" xfId="1" applyFont="1" applyBorder="1" applyAlignment="1">
      <alignment horizontal="center" vertical="center"/>
    </xf>
    <xf numFmtId="38" fontId="22" fillId="2" borderId="62" xfId="3" applyFont="1" applyFill="1" applyBorder="1" applyAlignment="1" applyProtection="1">
      <alignment horizontal="center"/>
      <protection locked="0"/>
    </xf>
    <xf numFmtId="38" fontId="22" fillId="2" borderId="5" xfId="3" applyFont="1" applyFill="1" applyBorder="1" applyAlignment="1" applyProtection="1">
      <alignment horizontal="center"/>
      <protection locked="0"/>
    </xf>
    <xf numFmtId="38" fontId="22" fillId="2" borderId="38" xfId="3" applyFont="1" applyFill="1" applyBorder="1" applyAlignment="1" applyProtection="1">
      <alignment horizontal="center"/>
      <protection locked="0"/>
    </xf>
    <xf numFmtId="38" fontId="22" fillId="2" borderId="31" xfId="3" applyFont="1" applyFill="1" applyBorder="1" applyAlignment="1" applyProtection="1">
      <alignment horizontal="center"/>
      <protection locked="0"/>
    </xf>
    <xf numFmtId="0" fontId="21" fillId="0" borderId="74" xfId="1" applyFont="1" applyBorder="1" applyAlignment="1">
      <alignment horizontal="left" vertical="center" wrapText="1"/>
    </xf>
    <xf numFmtId="0" fontId="21" fillId="0" borderId="31" xfId="1" applyFont="1" applyBorder="1" applyAlignment="1">
      <alignment horizontal="left" vertical="center" wrapText="1"/>
    </xf>
    <xf numFmtId="0" fontId="21" fillId="0" borderId="75" xfId="1" applyFont="1" applyBorder="1" applyAlignment="1">
      <alignment horizontal="left" vertical="center" wrapText="1"/>
    </xf>
    <xf numFmtId="0" fontId="21" fillId="0" borderId="1" xfId="1" applyFont="1" applyBorder="1" applyAlignment="1">
      <alignment horizontal="center" vertical="center"/>
    </xf>
    <xf numFmtId="0" fontId="21" fillId="0" borderId="25" xfId="1" applyFont="1" applyBorder="1">
      <alignment vertical="center"/>
    </xf>
    <xf numFmtId="0" fontId="21" fillId="0" borderId="1" xfId="1" applyFont="1" applyBorder="1">
      <alignment vertical="center"/>
    </xf>
    <xf numFmtId="0" fontId="19" fillId="0" borderId="3" xfId="1" applyFont="1" applyBorder="1" applyAlignment="1">
      <alignment horizontal="center" vertical="center"/>
    </xf>
    <xf numFmtId="0" fontId="19" fillId="0" borderId="33" xfId="1" applyFont="1" applyBorder="1" applyAlignment="1">
      <alignment horizontal="center" vertical="center"/>
    </xf>
    <xf numFmtId="0" fontId="22" fillId="2" borderId="9" xfId="1" applyFont="1" applyFill="1" applyBorder="1" applyAlignment="1" applyProtection="1">
      <alignment horizontal="center" vertical="center"/>
      <protection locked="0"/>
    </xf>
    <xf numFmtId="0" fontId="22" fillId="2" borderId="39" xfId="1" applyFont="1" applyFill="1" applyBorder="1" applyAlignment="1" applyProtection="1">
      <alignment horizontal="center" vertical="center"/>
      <protection locked="0"/>
    </xf>
    <xf numFmtId="0" fontId="22" fillId="2" borderId="34" xfId="1" applyFont="1" applyFill="1" applyBorder="1" applyAlignment="1" applyProtection="1">
      <alignment horizontal="center" vertical="center"/>
      <protection locked="0"/>
    </xf>
    <xf numFmtId="0" fontId="21" fillId="0" borderId="25" xfId="1" applyFont="1" applyBorder="1" applyAlignment="1">
      <alignment horizontal="left" vertical="center"/>
    </xf>
    <xf numFmtId="0" fontId="0" fillId="0" borderId="25" xfId="0" applyBorder="1" applyAlignment="1">
      <alignment horizontal="left" vertical="center"/>
    </xf>
    <xf numFmtId="0" fontId="0" fillId="0" borderId="1" xfId="0" applyBorder="1" applyAlignment="1">
      <alignment horizontal="left" vertical="center"/>
    </xf>
    <xf numFmtId="0" fontId="33" fillId="0" borderId="9" xfId="1" applyFont="1" applyBorder="1" applyAlignment="1">
      <alignment horizontal="center" vertical="center"/>
    </xf>
    <xf numFmtId="0" fontId="33" fillId="0" borderId="6" xfId="1" applyFont="1" applyBorder="1" applyAlignment="1">
      <alignment horizontal="center" vertical="center"/>
    </xf>
    <xf numFmtId="0" fontId="22" fillId="2" borderId="4" xfId="1" applyFont="1" applyFill="1" applyBorder="1" applyAlignment="1" applyProtection="1">
      <alignment horizontal="center"/>
      <protection locked="0"/>
    </xf>
    <xf numFmtId="0" fontId="22" fillId="2" borderId="0" xfId="1" applyFont="1" applyFill="1" applyAlignment="1" applyProtection="1">
      <alignment horizontal="center"/>
      <protection locked="0"/>
    </xf>
    <xf numFmtId="0" fontId="17" fillId="0" borderId="66" xfId="0" applyFont="1" applyBorder="1" applyProtection="1">
      <alignment vertical="center"/>
      <protection locked="0"/>
    </xf>
    <xf numFmtId="0" fontId="17" fillId="0" borderId="72" xfId="0" applyFont="1" applyBorder="1" applyProtection="1">
      <alignment vertical="center"/>
      <protection locked="0"/>
    </xf>
    <xf numFmtId="0" fontId="17" fillId="0" borderId="69" xfId="0" applyFont="1" applyBorder="1" applyProtection="1">
      <alignment vertical="center"/>
      <protection locked="0"/>
    </xf>
    <xf numFmtId="0" fontId="17" fillId="0" borderId="71" xfId="0" applyFont="1" applyBorder="1" applyProtection="1">
      <alignment vertical="center"/>
      <protection locked="0"/>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32" xfId="0" applyFont="1" applyBorder="1" applyAlignment="1">
      <alignment horizontal="center" vertical="center"/>
    </xf>
    <xf numFmtId="0" fontId="7" fillId="0" borderId="129" xfId="0" applyFont="1" applyBorder="1" applyAlignment="1">
      <alignment horizontal="center" vertical="center"/>
    </xf>
    <xf numFmtId="0" fontId="7" fillId="0" borderId="128" xfId="0" applyFont="1" applyBorder="1" applyAlignment="1">
      <alignment horizontal="center" vertical="center"/>
    </xf>
    <xf numFmtId="0" fontId="17" fillId="0" borderId="68" xfId="0" applyFont="1" applyBorder="1" applyProtection="1">
      <alignment vertical="center"/>
      <protection locked="0"/>
    </xf>
    <xf numFmtId="0" fontId="0" fillId="0" borderId="69" xfId="0" applyBorder="1">
      <alignment vertical="center"/>
    </xf>
    <xf numFmtId="0" fontId="0" fillId="0" borderId="71" xfId="0" applyBorder="1">
      <alignment vertical="center"/>
    </xf>
    <xf numFmtId="0" fontId="17" fillId="0" borderId="65" xfId="0" applyFont="1" applyBorder="1" applyProtection="1">
      <alignment vertical="center"/>
      <protection locked="0"/>
    </xf>
    <xf numFmtId="0" fontId="0" fillId="0" borderId="66" xfId="0" applyBorder="1">
      <alignment vertical="center"/>
    </xf>
    <xf numFmtId="0" fontId="0" fillId="0" borderId="72" xfId="0" applyBorder="1">
      <alignment vertical="center"/>
    </xf>
    <xf numFmtId="0" fontId="38" fillId="0" borderId="139" xfId="0" applyFont="1" applyBorder="1" applyAlignment="1">
      <alignment horizontal="center" vertical="center" wrapText="1" shrinkToFit="1"/>
    </xf>
    <xf numFmtId="0" fontId="7" fillId="0" borderId="63" xfId="0" applyFont="1" applyBorder="1" applyAlignment="1">
      <alignment horizontal="center" vertical="center"/>
    </xf>
  </cellXfs>
  <cellStyles count="4">
    <cellStyle name="ハイパーリンク" xfId="2" builtinId="8"/>
    <cellStyle name="桁区切り" xfId="3" builtinId="6"/>
    <cellStyle name="標準" xfId="0" builtinId="0"/>
    <cellStyle name="標準 2" xfId="1" xr:uid="{72CA9B7D-9F5B-4660-BBA0-8A5A9193C5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457200</xdr:colOff>
      <xdr:row>2</xdr:row>
      <xdr:rowOff>91440</xdr:rowOff>
    </xdr:from>
    <xdr:to>
      <xdr:col>8</xdr:col>
      <xdr:colOff>373380</xdr:colOff>
      <xdr:row>29</xdr:row>
      <xdr:rowOff>144780</xdr:rowOff>
    </xdr:to>
    <xdr:sp macro="" textlink="">
      <xdr:nvSpPr>
        <xdr:cNvPr id="2" name="正方形/長方形 1">
          <a:extLst>
            <a:ext uri="{FF2B5EF4-FFF2-40B4-BE49-F238E27FC236}">
              <a16:creationId xmlns:a16="http://schemas.microsoft.com/office/drawing/2014/main" id="{A1AB149C-AA70-BA61-550F-E36EC4D13588}"/>
            </a:ext>
          </a:extLst>
        </xdr:cNvPr>
        <xdr:cNvSpPr>
          <a:spLocks noChangeAspect="1"/>
        </xdr:cNvSpPr>
      </xdr:nvSpPr>
      <xdr:spPr>
        <a:xfrm>
          <a:off x="457200" y="548640"/>
          <a:ext cx="5280660" cy="622554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ここに振込明細画像</a:t>
          </a:r>
          <a:r>
            <a:rPr kumimoji="1" lang="en-US" altLang="ja-JP" sz="1100">
              <a:solidFill>
                <a:sysClr val="windowText" lastClr="000000"/>
              </a:solidFill>
            </a:rPr>
            <a:t>(</a:t>
          </a:r>
          <a:r>
            <a:rPr kumimoji="1" lang="ja-JP" altLang="en-US" sz="1100">
              <a:solidFill>
                <a:sysClr val="windowText" lastClr="000000"/>
              </a:solidFill>
            </a:rPr>
            <a:t>振込完了画面</a:t>
          </a:r>
          <a:r>
            <a:rPr kumimoji="1" lang="en-US" altLang="ja-JP" sz="1100">
              <a:solidFill>
                <a:sysClr val="windowText" lastClr="000000"/>
              </a:solidFill>
            </a:rPr>
            <a:t>)</a:t>
          </a:r>
          <a:r>
            <a:rPr kumimoji="1" lang="ja-JP" altLang="en-US" sz="1100">
              <a:solidFill>
                <a:sysClr val="windowText" lastClr="000000"/>
              </a:solidFill>
            </a:rPr>
            <a:t>等をを貼り付けてください。</a:t>
          </a:r>
          <a:endParaRPr kumimoji="1" lang="en-US" altLang="ja-JP" sz="1100">
            <a:solidFill>
              <a:sysClr val="windowText" lastClr="000000"/>
            </a:solidFill>
          </a:endParaRPr>
        </a:p>
        <a:p>
          <a:pPr algn="l"/>
          <a:r>
            <a:rPr kumimoji="1" lang="ja-JP" altLang="en-US" sz="1100">
              <a:solidFill>
                <a:sysClr val="windowText" lastClr="000000"/>
              </a:solidFill>
            </a:rPr>
            <a:t>枠内で、数字・文字の確認できる画像であれば大きさは問いません。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10</xdr:row>
      <xdr:rowOff>7620</xdr:rowOff>
    </xdr:from>
    <xdr:to>
      <xdr:col>0</xdr:col>
      <xdr:colOff>868680</xdr:colOff>
      <xdr:row>10</xdr:row>
      <xdr:rowOff>312420</xdr:rowOff>
    </xdr:to>
    <xdr:sp macro="" textlink="">
      <xdr:nvSpPr>
        <xdr:cNvPr id="2" name="矢印: 折線 1">
          <a:extLst>
            <a:ext uri="{FF2B5EF4-FFF2-40B4-BE49-F238E27FC236}">
              <a16:creationId xmlns:a16="http://schemas.microsoft.com/office/drawing/2014/main" id="{45C9E73F-7B87-07C8-F2EF-46C13241129D}"/>
            </a:ext>
          </a:extLst>
        </xdr:cNvPr>
        <xdr:cNvSpPr/>
      </xdr:nvSpPr>
      <xdr:spPr>
        <a:xfrm flipV="1">
          <a:off x="533400" y="3124200"/>
          <a:ext cx="335280" cy="304800"/>
        </a:xfrm>
        <a:prstGeom prst="ben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solidFill>
              <a:schemeClr val="tx1"/>
            </a:solidFill>
          </a:endParaRPr>
        </a:p>
      </xdr:txBody>
    </xdr:sp>
    <xdr:clientData/>
  </xdr:twoCellAnchor>
  <xdr:twoCellAnchor editAs="oneCell">
    <xdr:from>
      <xdr:col>0</xdr:col>
      <xdr:colOff>533400</xdr:colOff>
      <xdr:row>12</xdr:row>
      <xdr:rowOff>0</xdr:rowOff>
    </xdr:from>
    <xdr:to>
      <xdr:col>1</xdr:col>
      <xdr:colOff>10699</xdr:colOff>
      <xdr:row>12</xdr:row>
      <xdr:rowOff>329213</xdr:rowOff>
    </xdr:to>
    <xdr:pic>
      <xdr:nvPicPr>
        <xdr:cNvPr id="10" name="図 9">
          <a:extLst>
            <a:ext uri="{FF2B5EF4-FFF2-40B4-BE49-F238E27FC236}">
              <a16:creationId xmlns:a16="http://schemas.microsoft.com/office/drawing/2014/main" id="{C0254C81-E73E-B4CC-B71C-4E6E741EF428}"/>
            </a:ext>
          </a:extLst>
        </xdr:cNvPr>
        <xdr:cNvPicPr>
          <a:picLocks noChangeAspect="1"/>
        </xdr:cNvPicPr>
      </xdr:nvPicPr>
      <xdr:blipFill>
        <a:blip xmlns:r="http://schemas.openxmlformats.org/officeDocument/2006/relationships" r:embed="rId1"/>
        <a:stretch>
          <a:fillRect/>
        </a:stretch>
      </xdr:blipFill>
      <xdr:spPr>
        <a:xfrm>
          <a:off x="533400" y="4030980"/>
          <a:ext cx="353599" cy="329213"/>
        </a:xfrm>
        <a:prstGeom prst="rect">
          <a:avLst/>
        </a:prstGeom>
      </xdr:spPr>
    </xdr:pic>
    <xdr:clientData/>
  </xdr:twoCellAnchor>
  <xdr:twoCellAnchor editAs="oneCell">
    <xdr:from>
      <xdr:col>0</xdr:col>
      <xdr:colOff>533400</xdr:colOff>
      <xdr:row>14</xdr:row>
      <xdr:rowOff>0</xdr:rowOff>
    </xdr:from>
    <xdr:to>
      <xdr:col>1</xdr:col>
      <xdr:colOff>10699</xdr:colOff>
      <xdr:row>14</xdr:row>
      <xdr:rowOff>329213</xdr:rowOff>
    </xdr:to>
    <xdr:pic>
      <xdr:nvPicPr>
        <xdr:cNvPr id="11" name="図 10">
          <a:extLst>
            <a:ext uri="{FF2B5EF4-FFF2-40B4-BE49-F238E27FC236}">
              <a16:creationId xmlns:a16="http://schemas.microsoft.com/office/drawing/2014/main" id="{615AF92C-3A08-2907-60F3-A89E1FF53FD1}"/>
            </a:ext>
          </a:extLst>
        </xdr:cNvPr>
        <xdr:cNvPicPr>
          <a:picLocks noChangeAspect="1"/>
        </xdr:cNvPicPr>
      </xdr:nvPicPr>
      <xdr:blipFill>
        <a:blip xmlns:r="http://schemas.openxmlformats.org/officeDocument/2006/relationships" r:embed="rId1"/>
        <a:stretch>
          <a:fillRect/>
        </a:stretch>
      </xdr:blipFill>
      <xdr:spPr>
        <a:xfrm>
          <a:off x="533400" y="4945380"/>
          <a:ext cx="353599" cy="3292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xdr:colOff>
      <xdr:row>10</xdr:row>
      <xdr:rowOff>7620</xdr:rowOff>
    </xdr:from>
    <xdr:to>
      <xdr:col>0</xdr:col>
      <xdr:colOff>868680</xdr:colOff>
      <xdr:row>10</xdr:row>
      <xdr:rowOff>312420</xdr:rowOff>
    </xdr:to>
    <xdr:sp macro="" textlink="">
      <xdr:nvSpPr>
        <xdr:cNvPr id="2" name="矢印: 折線 1">
          <a:extLst>
            <a:ext uri="{FF2B5EF4-FFF2-40B4-BE49-F238E27FC236}">
              <a16:creationId xmlns:a16="http://schemas.microsoft.com/office/drawing/2014/main" id="{E4E8EA1C-95BA-4ECB-9706-FDECDBB936A3}"/>
            </a:ext>
          </a:extLst>
        </xdr:cNvPr>
        <xdr:cNvSpPr/>
      </xdr:nvSpPr>
      <xdr:spPr>
        <a:xfrm flipV="1">
          <a:off x="533400" y="3200400"/>
          <a:ext cx="335280" cy="304800"/>
        </a:xfrm>
        <a:prstGeom prst="ben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solidFill>
              <a:schemeClr val="tx1"/>
            </a:solidFill>
          </a:endParaRPr>
        </a:p>
      </xdr:txBody>
    </xdr:sp>
    <xdr:clientData/>
  </xdr:twoCellAnchor>
  <xdr:twoCellAnchor editAs="oneCell">
    <xdr:from>
      <xdr:col>0</xdr:col>
      <xdr:colOff>518160</xdr:colOff>
      <xdr:row>16</xdr:row>
      <xdr:rowOff>0</xdr:rowOff>
    </xdr:from>
    <xdr:to>
      <xdr:col>0</xdr:col>
      <xdr:colOff>871759</xdr:colOff>
      <xdr:row>16</xdr:row>
      <xdr:rowOff>329213</xdr:rowOff>
    </xdr:to>
    <xdr:pic>
      <xdr:nvPicPr>
        <xdr:cNvPr id="3" name="図 2">
          <a:extLst>
            <a:ext uri="{FF2B5EF4-FFF2-40B4-BE49-F238E27FC236}">
              <a16:creationId xmlns:a16="http://schemas.microsoft.com/office/drawing/2014/main" id="{83310F87-33B9-4D2F-8719-0C91484A1E7B}"/>
            </a:ext>
          </a:extLst>
        </xdr:cNvPr>
        <xdr:cNvPicPr>
          <a:picLocks noChangeAspect="1"/>
        </xdr:cNvPicPr>
      </xdr:nvPicPr>
      <xdr:blipFill>
        <a:blip xmlns:r="http://schemas.openxmlformats.org/officeDocument/2006/relationships" r:embed="rId1"/>
        <a:stretch>
          <a:fillRect/>
        </a:stretch>
      </xdr:blipFill>
      <xdr:spPr>
        <a:xfrm>
          <a:off x="518160" y="5935980"/>
          <a:ext cx="353599" cy="329213"/>
        </a:xfrm>
        <a:prstGeom prst="rect">
          <a:avLst/>
        </a:prstGeom>
      </xdr:spPr>
    </xdr:pic>
    <xdr:clientData/>
  </xdr:twoCellAnchor>
  <xdr:twoCellAnchor editAs="oneCell">
    <xdr:from>
      <xdr:col>0</xdr:col>
      <xdr:colOff>525780</xdr:colOff>
      <xdr:row>18</xdr:row>
      <xdr:rowOff>0</xdr:rowOff>
    </xdr:from>
    <xdr:to>
      <xdr:col>1</xdr:col>
      <xdr:colOff>3079</xdr:colOff>
      <xdr:row>18</xdr:row>
      <xdr:rowOff>329213</xdr:rowOff>
    </xdr:to>
    <xdr:pic>
      <xdr:nvPicPr>
        <xdr:cNvPr id="4" name="図 3">
          <a:extLst>
            <a:ext uri="{FF2B5EF4-FFF2-40B4-BE49-F238E27FC236}">
              <a16:creationId xmlns:a16="http://schemas.microsoft.com/office/drawing/2014/main" id="{F17DD537-AB5D-4B6C-8153-876A9E5FE0AC}"/>
            </a:ext>
          </a:extLst>
        </xdr:cNvPr>
        <xdr:cNvPicPr>
          <a:picLocks noChangeAspect="1"/>
        </xdr:cNvPicPr>
      </xdr:nvPicPr>
      <xdr:blipFill>
        <a:blip xmlns:r="http://schemas.openxmlformats.org/officeDocument/2006/relationships" r:embed="rId1"/>
        <a:stretch>
          <a:fillRect/>
        </a:stretch>
      </xdr:blipFill>
      <xdr:spPr>
        <a:xfrm>
          <a:off x="525780" y="6850380"/>
          <a:ext cx="353599" cy="329213"/>
        </a:xfrm>
        <a:prstGeom prst="rect">
          <a:avLst/>
        </a:prstGeom>
      </xdr:spPr>
    </xdr:pic>
    <xdr:clientData/>
  </xdr:twoCellAnchor>
  <xdr:oneCellAnchor>
    <xdr:from>
      <xdr:col>0</xdr:col>
      <xdr:colOff>518160</xdr:colOff>
      <xdr:row>12</xdr:row>
      <xdr:rowOff>0</xdr:rowOff>
    </xdr:from>
    <xdr:ext cx="353599" cy="329213"/>
    <xdr:pic>
      <xdr:nvPicPr>
        <xdr:cNvPr id="5" name="図 4">
          <a:extLst>
            <a:ext uri="{FF2B5EF4-FFF2-40B4-BE49-F238E27FC236}">
              <a16:creationId xmlns:a16="http://schemas.microsoft.com/office/drawing/2014/main" id="{25704F07-B80B-4DFE-BCA0-A71565908293}"/>
            </a:ext>
          </a:extLst>
        </xdr:cNvPr>
        <xdr:cNvPicPr>
          <a:picLocks noChangeAspect="1"/>
        </xdr:cNvPicPr>
      </xdr:nvPicPr>
      <xdr:blipFill>
        <a:blip xmlns:r="http://schemas.openxmlformats.org/officeDocument/2006/relationships" r:embed="rId1"/>
        <a:stretch>
          <a:fillRect/>
        </a:stretch>
      </xdr:blipFill>
      <xdr:spPr>
        <a:xfrm>
          <a:off x="518160" y="4107180"/>
          <a:ext cx="353599" cy="329213"/>
        </a:xfrm>
        <a:prstGeom prst="rect">
          <a:avLst/>
        </a:prstGeom>
      </xdr:spPr>
    </xdr:pic>
    <xdr:clientData/>
  </xdr:oneCellAnchor>
  <xdr:oneCellAnchor>
    <xdr:from>
      <xdr:col>0</xdr:col>
      <xdr:colOff>518160</xdr:colOff>
      <xdr:row>14</xdr:row>
      <xdr:rowOff>0</xdr:rowOff>
    </xdr:from>
    <xdr:ext cx="353599" cy="329213"/>
    <xdr:pic>
      <xdr:nvPicPr>
        <xdr:cNvPr id="6" name="図 5">
          <a:extLst>
            <a:ext uri="{FF2B5EF4-FFF2-40B4-BE49-F238E27FC236}">
              <a16:creationId xmlns:a16="http://schemas.microsoft.com/office/drawing/2014/main" id="{788EA42D-8ABD-4685-826C-710F76BD9E8A}"/>
            </a:ext>
          </a:extLst>
        </xdr:cNvPr>
        <xdr:cNvPicPr>
          <a:picLocks noChangeAspect="1"/>
        </xdr:cNvPicPr>
      </xdr:nvPicPr>
      <xdr:blipFill>
        <a:blip xmlns:r="http://schemas.openxmlformats.org/officeDocument/2006/relationships" r:embed="rId1"/>
        <a:stretch>
          <a:fillRect/>
        </a:stretch>
      </xdr:blipFill>
      <xdr:spPr>
        <a:xfrm>
          <a:off x="518160" y="5021580"/>
          <a:ext cx="353599" cy="32921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kiyoken.com/products/category/obent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7016-F623-46D6-B236-EAF77389F5C4}">
  <dimension ref="A1:J35"/>
  <sheetViews>
    <sheetView tabSelected="1" view="pageBreakPreview" zoomScale="70" zoomScaleNormal="100" zoomScaleSheetLayoutView="70" workbookViewId="0">
      <selection activeCell="A31" sqref="A31:B33"/>
    </sheetView>
  </sheetViews>
  <sheetFormatPr defaultRowHeight="18"/>
  <cols>
    <col min="1" max="10" width="8.19921875" customWidth="1"/>
  </cols>
  <sheetData>
    <row r="1" spans="1:10" ht="21" customHeight="1">
      <c r="A1" s="197" t="s">
        <v>145</v>
      </c>
      <c r="B1" s="197"/>
      <c r="C1" s="197"/>
      <c r="D1" s="197"/>
      <c r="E1" s="197"/>
      <c r="F1" s="197"/>
      <c r="G1" s="197"/>
      <c r="H1" s="197"/>
      <c r="I1" s="197"/>
      <c r="J1" s="197"/>
    </row>
    <row r="2" spans="1:10" ht="21" customHeight="1">
      <c r="A2" s="197" t="s">
        <v>42</v>
      </c>
      <c r="B2" s="197"/>
      <c r="C2" s="197"/>
      <c r="D2" s="197"/>
      <c r="E2" s="197"/>
      <c r="F2" s="197"/>
      <c r="G2" s="197"/>
      <c r="H2" s="197"/>
      <c r="I2" s="197"/>
      <c r="J2" s="197"/>
    </row>
    <row r="3" spans="1:10" ht="9" customHeight="1">
      <c r="A3" s="7"/>
      <c r="B3" s="7"/>
      <c r="C3" s="7"/>
      <c r="D3" s="7"/>
      <c r="E3" s="7"/>
      <c r="F3" s="7"/>
      <c r="G3" s="7"/>
      <c r="H3" s="7"/>
      <c r="I3" s="7"/>
      <c r="J3" s="7"/>
    </row>
    <row r="4" spans="1:10">
      <c r="A4" s="192" t="s">
        <v>43</v>
      </c>
      <c r="B4" s="192"/>
      <c r="C4" s="192"/>
      <c r="D4" s="192"/>
      <c r="E4" s="192"/>
      <c r="F4" s="192"/>
      <c r="G4" s="192"/>
      <c r="H4" s="192"/>
      <c r="I4" s="192"/>
      <c r="J4" s="192"/>
    </row>
    <row r="5" spans="1:10">
      <c r="A5" s="193" t="s">
        <v>0</v>
      </c>
      <c r="B5" s="193"/>
      <c r="C5" s="193"/>
      <c r="D5" s="193"/>
      <c r="E5" s="193"/>
      <c r="F5" s="193"/>
      <c r="G5" s="193"/>
      <c r="H5" s="193"/>
      <c r="I5" s="193"/>
      <c r="J5" s="193"/>
    </row>
    <row r="6" spans="1:10">
      <c r="I6" s="3"/>
      <c r="J6" s="6" t="s">
        <v>38</v>
      </c>
    </row>
    <row r="7" spans="1:10" ht="22.8" customHeight="1">
      <c r="A7" s="5" t="s">
        <v>36</v>
      </c>
      <c r="B7" s="194" t="s">
        <v>146</v>
      </c>
      <c r="C7" s="194"/>
      <c r="D7" s="194"/>
      <c r="E7" s="194"/>
      <c r="F7" s="194"/>
      <c r="G7" s="194"/>
      <c r="H7" s="194"/>
      <c r="I7" s="195" t="s">
        <v>99</v>
      </c>
      <c r="J7" s="196"/>
    </row>
    <row r="8" spans="1:10" ht="22.8" customHeight="1">
      <c r="A8" s="5" t="s">
        <v>37</v>
      </c>
      <c r="B8" s="194" t="s">
        <v>1</v>
      </c>
      <c r="C8" s="194"/>
      <c r="D8" s="194"/>
      <c r="E8" s="194"/>
      <c r="F8" s="194"/>
      <c r="G8" s="194"/>
      <c r="H8" s="194"/>
      <c r="I8" s="195"/>
      <c r="J8" s="196"/>
    </row>
    <row r="9" spans="1:10" ht="22.8" customHeight="1">
      <c r="A9" s="5" t="s">
        <v>101</v>
      </c>
      <c r="B9" s="194" t="s">
        <v>2</v>
      </c>
      <c r="C9" s="194"/>
      <c r="D9" s="194"/>
      <c r="E9" s="194"/>
      <c r="F9" s="194"/>
      <c r="G9" s="194"/>
      <c r="H9" s="194"/>
      <c r="I9" s="195"/>
      <c r="J9" s="196"/>
    </row>
    <row r="10" spans="1:10" ht="22.8" customHeight="1">
      <c r="A10" s="5" t="s">
        <v>102</v>
      </c>
      <c r="B10" s="194" t="s">
        <v>106</v>
      </c>
      <c r="C10" s="194"/>
      <c r="D10" s="194"/>
      <c r="E10" s="194"/>
      <c r="F10" s="194"/>
      <c r="G10" s="194"/>
      <c r="H10" s="194"/>
      <c r="I10" s="195"/>
      <c r="J10" s="196"/>
    </row>
    <row r="11" spans="1:10" ht="22.8" customHeight="1">
      <c r="A11" s="5" t="s">
        <v>103</v>
      </c>
      <c r="B11" s="194" t="s">
        <v>40</v>
      </c>
      <c r="C11" s="194"/>
      <c r="D11" s="194"/>
      <c r="E11" s="194"/>
      <c r="F11" s="194"/>
      <c r="G11" s="194"/>
      <c r="H11" s="194"/>
      <c r="I11" s="195"/>
      <c r="J11" s="196"/>
    </row>
    <row r="12" spans="1:10" ht="22.8" customHeight="1">
      <c r="A12" s="5" t="s">
        <v>104</v>
      </c>
      <c r="B12" s="194" t="s">
        <v>3</v>
      </c>
      <c r="C12" s="194"/>
      <c r="D12" s="194"/>
      <c r="E12" s="194"/>
      <c r="F12" s="194"/>
      <c r="G12" s="194"/>
      <c r="H12" s="194"/>
      <c r="I12" s="195"/>
      <c r="J12" s="196"/>
    </row>
    <row r="13" spans="1:10" ht="22.8" customHeight="1">
      <c r="A13" s="5" t="s">
        <v>105</v>
      </c>
      <c r="B13" s="189" t="s">
        <v>107</v>
      </c>
      <c r="C13" s="190"/>
      <c r="D13" s="190"/>
      <c r="E13" s="190"/>
      <c r="F13" s="190"/>
      <c r="G13" s="190"/>
      <c r="H13" s="190"/>
      <c r="I13" s="190"/>
      <c r="J13" s="191"/>
    </row>
    <row r="14" spans="1:10" ht="7.2" customHeight="1"/>
    <row r="15" spans="1:10" ht="18.600000000000001" customHeight="1">
      <c r="A15" s="57" t="s">
        <v>89</v>
      </c>
      <c r="B15" t="s">
        <v>122</v>
      </c>
    </row>
    <row r="16" spans="1:10" ht="18.600000000000001" customHeight="1">
      <c r="A16" s="57" t="s">
        <v>89</v>
      </c>
      <c r="B16" s="58" t="s">
        <v>90</v>
      </c>
      <c r="C16" t="s">
        <v>91</v>
      </c>
    </row>
    <row r="17" spans="1:10" ht="15.6" customHeight="1"/>
    <row r="18" spans="1:10" ht="18.600000000000001" customHeight="1">
      <c r="A18" t="s">
        <v>111</v>
      </c>
      <c r="B18" s="56"/>
      <c r="C18" s="4" t="s">
        <v>4</v>
      </c>
      <c r="D18" s="56"/>
      <c r="E18" s="1" t="s">
        <v>41</v>
      </c>
    </row>
    <row r="19" spans="1:10" ht="9" customHeight="1"/>
    <row r="20" spans="1:10" ht="22.8" customHeight="1">
      <c r="A20" s="198" t="s">
        <v>33</v>
      </c>
      <c r="B20" s="198"/>
      <c r="C20" s="199"/>
      <c r="D20" s="200"/>
      <c r="E20" s="200"/>
      <c r="F20" s="200"/>
      <c r="G20" s="200"/>
      <c r="H20" s="200"/>
      <c r="I20" s="200"/>
      <c r="J20" s="200"/>
    </row>
    <row r="21" spans="1:10" ht="22.8" customHeight="1">
      <c r="A21" s="198" t="s">
        <v>34</v>
      </c>
      <c r="B21" s="198"/>
      <c r="C21" s="199"/>
      <c r="D21" s="199"/>
      <c r="E21" s="199"/>
      <c r="F21" s="199"/>
      <c r="G21" s="199"/>
      <c r="H21" s="199"/>
      <c r="I21" s="199"/>
      <c r="J21" s="199"/>
    </row>
    <row r="22" spans="1:10" ht="22.8" customHeight="1">
      <c r="A22" s="206" t="s">
        <v>158</v>
      </c>
      <c r="B22" s="207"/>
      <c r="C22" s="204" t="s">
        <v>110</v>
      </c>
      <c r="D22" s="205"/>
      <c r="E22" s="202"/>
      <c r="F22" s="202"/>
      <c r="G22" s="202"/>
      <c r="H22" s="202"/>
      <c r="I22" s="202"/>
      <c r="J22" s="203"/>
    </row>
    <row r="23" spans="1:10" ht="22.8" customHeight="1">
      <c r="A23" s="208"/>
      <c r="B23" s="209"/>
      <c r="C23" s="204" t="s">
        <v>156</v>
      </c>
      <c r="D23" s="205"/>
      <c r="E23" s="201"/>
      <c r="F23" s="202"/>
      <c r="G23" s="202"/>
      <c r="H23" s="202"/>
      <c r="I23" s="202"/>
      <c r="J23" s="203"/>
    </row>
    <row r="24" spans="1:10" ht="22.8" customHeight="1">
      <c r="A24" s="210"/>
      <c r="B24" s="211"/>
      <c r="C24" s="204" t="s">
        <v>157</v>
      </c>
      <c r="D24" s="205"/>
      <c r="E24" s="201"/>
      <c r="F24" s="202"/>
      <c r="G24" s="202"/>
      <c r="H24" s="202"/>
      <c r="I24" s="202"/>
      <c r="J24" s="203"/>
    </row>
    <row r="25" spans="1:10" ht="22.8" customHeight="1">
      <c r="A25" s="215" t="s">
        <v>109</v>
      </c>
      <c r="B25" s="207"/>
      <c r="C25" s="49" t="s">
        <v>6</v>
      </c>
      <c r="D25" s="227"/>
      <c r="E25" s="228"/>
      <c r="F25" s="219"/>
      <c r="G25" s="220"/>
      <c r="H25" s="221" t="s">
        <v>44</v>
      </c>
      <c r="I25" s="222"/>
      <c r="J25" s="223"/>
    </row>
    <row r="26" spans="1:10" ht="22.8" customHeight="1">
      <c r="A26" s="208"/>
      <c r="B26" s="209"/>
      <c r="C26" s="224"/>
      <c r="D26" s="225"/>
      <c r="E26" s="225"/>
      <c r="F26" s="225"/>
      <c r="G26" s="225"/>
      <c r="H26" s="225"/>
      <c r="I26" s="225"/>
      <c r="J26" s="226"/>
    </row>
    <row r="27" spans="1:10" ht="22.8" customHeight="1">
      <c r="A27" s="210"/>
      <c r="B27" s="211"/>
      <c r="C27" s="216" t="s">
        <v>39</v>
      </c>
      <c r="D27" s="217"/>
      <c r="E27" s="217"/>
      <c r="F27" s="217"/>
      <c r="G27" s="217"/>
      <c r="H27" s="217"/>
      <c r="I27" s="217"/>
      <c r="J27" s="218"/>
    </row>
    <row r="28" spans="1:10" ht="22.8" customHeight="1">
      <c r="A28" s="213" t="s">
        <v>35</v>
      </c>
      <c r="B28" s="214"/>
      <c r="C28" s="201"/>
      <c r="D28" s="202"/>
      <c r="E28" s="203"/>
      <c r="F28" s="213" t="s">
        <v>7</v>
      </c>
      <c r="G28" s="214"/>
      <c r="H28" s="201"/>
      <c r="I28" s="202"/>
      <c r="J28" s="203"/>
    </row>
    <row r="29" spans="1:10" ht="22.8" customHeight="1">
      <c r="A29" s="213" t="s">
        <v>8</v>
      </c>
      <c r="B29" s="214"/>
      <c r="C29" s="201"/>
      <c r="D29" s="202"/>
      <c r="E29" s="202"/>
      <c r="F29" s="202"/>
      <c r="G29" s="202"/>
      <c r="H29" s="202"/>
      <c r="I29" s="202"/>
      <c r="J29" s="203"/>
    </row>
    <row r="30" spans="1:10" ht="22.8" customHeight="1">
      <c r="A30" s="198" t="s">
        <v>9</v>
      </c>
      <c r="B30" s="198"/>
      <c r="C30" s="199"/>
      <c r="D30" s="199"/>
      <c r="E30" s="199"/>
      <c r="F30" s="199"/>
      <c r="G30" s="199"/>
      <c r="H30" s="199"/>
      <c r="I30" s="199"/>
      <c r="J30" s="199"/>
    </row>
    <row r="31" spans="1:10" ht="22.8" customHeight="1">
      <c r="A31" s="236" t="s">
        <v>147</v>
      </c>
      <c r="B31" s="237"/>
      <c r="C31" s="232"/>
      <c r="D31" s="233"/>
      <c r="E31" s="233"/>
      <c r="F31" s="233"/>
      <c r="G31" s="233"/>
      <c r="H31" s="233"/>
      <c r="I31" s="233"/>
      <c r="J31" s="234"/>
    </row>
    <row r="32" spans="1:10" ht="22.8" customHeight="1">
      <c r="A32" s="238"/>
      <c r="B32" s="239"/>
      <c r="C32" s="235"/>
      <c r="D32" s="235"/>
      <c r="E32" s="235"/>
      <c r="F32" s="235"/>
      <c r="G32" s="235"/>
      <c r="H32" s="235"/>
      <c r="I32" s="235"/>
      <c r="J32" s="235"/>
    </row>
    <row r="33" spans="1:10" ht="22.8" customHeight="1">
      <c r="A33" s="240"/>
      <c r="B33" s="241"/>
      <c r="C33" s="229"/>
      <c r="D33" s="230"/>
      <c r="E33" s="230"/>
      <c r="F33" s="230"/>
      <c r="G33" s="230"/>
      <c r="H33" s="230"/>
      <c r="I33" s="230"/>
      <c r="J33" s="231"/>
    </row>
    <row r="34" spans="1:10" ht="22.8" customHeight="1">
      <c r="A34" s="215" t="s">
        <v>51</v>
      </c>
      <c r="B34" s="207"/>
      <c r="C34" s="212"/>
      <c r="D34" s="212"/>
      <c r="E34" s="212"/>
      <c r="F34" s="212"/>
      <c r="G34" s="212"/>
      <c r="H34" s="212"/>
      <c r="I34" s="212"/>
      <c r="J34" s="212"/>
    </row>
    <row r="35" spans="1:10" ht="22.8" customHeight="1">
      <c r="A35" s="210"/>
      <c r="B35" s="211"/>
      <c r="C35" s="242"/>
      <c r="D35" s="242"/>
      <c r="E35" s="242"/>
      <c r="F35" s="242"/>
      <c r="G35" s="242"/>
      <c r="H35" s="242"/>
      <c r="I35" s="242"/>
      <c r="J35" s="242"/>
    </row>
  </sheetData>
  <mergeCells count="49">
    <mergeCell ref="C35:J35"/>
    <mergeCell ref="A25:B27"/>
    <mergeCell ref="C27:J27"/>
    <mergeCell ref="C23:D23"/>
    <mergeCell ref="C24:D24"/>
    <mergeCell ref="A34:B35"/>
    <mergeCell ref="F25:G25"/>
    <mergeCell ref="H25:J25"/>
    <mergeCell ref="E24:J24"/>
    <mergeCell ref="C26:J26"/>
    <mergeCell ref="D25:E25"/>
    <mergeCell ref="C33:J33"/>
    <mergeCell ref="A29:B29"/>
    <mergeCell ref="C31:J31"/>
    <mergeCell ref="C28:E28"/>
    <mergeCell ref="H28:J28"/>
    <mergeCell ref="C32:J32"/>
    <mergeCell ref="C34:J34"/>
    <mergeCell ref="F28:G28"/>
    <mergeCell ref="C29:J29"/>
    <mergeCell ref="A30:B30"/>
    <mergeCell ref="C30:J30"/>
    <mergeCell ref="A28:B28"/>
    <mergeCell ref="A31:B33"/>
    <mergeCell ref="A20:B20"/>
    <mergeCell ref="C20:J20"/>
    <mergeCell ref="A21:B21"/>
    <mergeCell ref="C21:J21"/>
    <mergeCell ref="E23:J23"/>
    <mergeCell ref="C22:D22"/>
    <mergeCell ref="E22:J22"/>
    <mergeCell ref="A22:B24"/>
    <mergeCell ref="A1:J1"/>
    <mergeCell ref="A2:J2"/>
    <mergeCell ref="B10:H10"/>
    <mergeCell ref="B11:H11"/>
    <mergeCell ref="B12:H12"/>
    <mergeCell ref="B8:H8"/>
    <mergeCell ref="B9:H9"/>
    <mergeCell ref="I9:J9"/>
    <mergeCell ref="I8:J8"/>
    <mergeCell ref="I12:J12"/>
    <mergeCell ref="I11:J11"/>
    <mergeCell ref="I10:J10"/>
    <mergeCell ref="B13:J13"/>
    <mergeCell ref="A4:J4"/>
    <mergeCell ref="A5:J5"/>
    <mergeCell ref="B7:H7"/>
    <mergeCell ref="I7:J7"/>
  </mergeCells>
  <phoneticPr fontId="1"/>
  <dataValidations count="3">
    <dataValidation type="list" allowBlank="1" showInputMessage="1" showErrorMessage="1" sqref="I11:J12" xr:uid="{30DA3930-93FC-4485-9FB1-78AB20484DA9}">
      <formula1>"申込む,申込まない"</formula1>
    </dataValidation>
    <dataValidation type="list" allowBlank="1" showInputMessage="1" showErrorMessage="1" sqref="F25" xr:uid="{B1361AE7-B957-4240-9F0D-85AE5F9BFC01}">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I7:J10" xr:uid="{F779C9C9-6423-4E02-ABF1-FFEEF79C84CC}">
      <formula1>"参加する,参加しない"</formula1>
    </dataValidation>
  </dataValidations>
  <printOptions horizontalCentered="1"/>
  <pageMargins left="0.78740157480314965" right="0.39370078740157483" top="0.74803149606299213" bottom="0.74803149606299213" header="0.31496062992125984" footer="0.31496062992125984"/>
  <pageSetup paperSize="9" scale="9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3DA5-B2BF-4A30-9AC5-C6DF17EE9A86}">
  <dimension ref="A1:L69"/>
  <sheetViews>
    <sheetView view="pageBreakPreview" zoomScale="60" zoomScaleNormal="100" workbookViewId="0">
      <pane xSplit="1" ySplit="9" topLeftCell="B10" activePane="bottomRight" state="frozen"/>
      <selection activeCell="A31" sqref="A31:B33"/>
      <selection pane="topRight" activeCell="A31" sqref="A31:B33"/>
      <selection pane="bottomLeft" activeCell="A31" sqref="A31:B33"/>
      <selection pane="bottomRight" activeCell="A31" sqref="A31:B33"/>
    </sheetView>
  </sheetViews>
  <sheetFormatPr defaultRowHeight="18"/>
  <cols>
    <col min="1" max="1" width="4" style="9" customWidth="1"/>
    <col min="2" max="2" width="8" style="9" customWidth="1"/>
    <col min="3" max="3" width="4" style="9" customWidth="1"/>
    <col min="4" max="7" width="8.5" style="9" customWidth="1"/>
    <col min="8" max="8" width="9.5" style="9" bestFit="1" customWidth="1"/>
    <col min="9" max="10" width="6" style="9" customWidth="1"/>
    <col min="11" max="11" width="15" style="9" customWidth="1"/>
    <col min="12" max="16384" width="8.796875" style="9"/>
  </cols>
  <sheetData>
    <row r="1" spans="1:12" ht="21" customHeight="1">
      <c r="A1" s="243" t="s">
        <v>150</v>
      </c>
      <c r="B1" s="244"/>
      <c r="C1" s="244"/>
      <c r="D1" s="244"/>
      <c r="E1" s="244"/>
      <c r="F1" s="244"/>
      <c r="G1" s="244"/>
      <c r="H1" s="244"/>
      <c r="I1" s="244"/>
      <c r="J1" s="244"/>
      <c r="K1" s="245"/>
    </row>
    <row r="2" spans="1:12" ht="21" customHeight="1" thickBot="1">
      <c r="A2" s="246"/>
      <c r="B2" s="247"/>
      <c r="C2" s="247"/>
      <c r="D2" s="247"/>
      <c r="E2" s="247"/>
      <c r="F2" s="247"/>
      <c r="G2" s="247"/>
      <c r="H2" s="247"/>
      <c r="I2" s="247"/>
      <c r="J2" s="247"/>
      <c r="K2" s="248"/>
    </row>
    <row r="3" spans="1:12" ht="18" customHeight="1">
      <c r="A3" s="103" t="s">
        <v>133</v>
      </c>
      <c r="B3" s="78"/>
      <c r="C3" s="64"/>
      <c r="D3" s="64"/>
      <c r="E3" s="64"/>
      <c r="F3" s="64"/>
      <c r="G3" s="64"/>
      <c r="H3" s="64"/>
      <c r="I3" s="64"/>
      <c r="J3" s="64"/>
      <c r="K3" s="65"/>
    </row>
    <row r="4" spans="1:12" ht="18" customHeight="1">
      <c r="A4" s="102" t="s">
        <v>112</v>
      </c>
      <c r="B4" s="79"/>
      <c r="C4" s="80"/>
      <c r="D4" s="80"/>
      <c r="E4" s="80"/>
      <c r="F4" s="80"/>
      <c r="G4" s="80"/>
      <c r="H4" s="80"/>
      <c r="I4" s="80"/>
      <c r="J4" s="80"/>
      <c r="K4" s="81"/>
    </row>
    <row r="5" spans="1:12" ht="18" customHeight="1">
      <c r="A5" s="102" t="s">
        <v>132</v>
      </c>
      <c r="B5" s="79"/>
      <c r="C5" s="80"/>
      <c r="D5" s="80"/>
      <c r="E5" s="80"/>
      <c r="F5" s="80"/>
      <c r="G5" s="80"/>
      <c r="H5" s="80"/>
      <c r="I5" s="80"/>
      <c r="J5" s="80"/>
      <c r="K5" s="81"/>
    </row>
    <row r="6" spans="1:12" ht="18" customHeight="1">
      <c r="A6" s="102" t="s">
        <v>120</v>
      </c>
      <c r="B6" s="79"/>
      <c r="C6" s="80"/>
      <c r="D6" s="80"/>
      <c r="E6" s="80"/>
      <c r="F6" s="80"/>
      <c r="G6" s="80"/>
      <c r="H6" s="80"/>
      <c r="I6" s="80"/>
      <c r="J6" s="80"/>
      <c r="K6" s="81"/>
    </row>
    <row r="7" spans="1:12" ht="18" customHeight="1" thickBot="1">
      <c r="A7" s="104" t="s">
        <v>121</v>
      </c>
      <c r="B7" s="76"/>
      <c r="C7" s="76"/>
      <c r="D7" s="76"/>
      <c r="E7" s="76"/>
      <c r="F7" s="76"/>
      <c r="G7" s="76"/>
      <c r="H7" s="76"/>
      <c r="I7" s="76"/>
      <c r="J7" s="76"/>
      <c r="K7" s="77"/>
    </row>
    <row r="8" spans="1:12" ht="18" customHeight="1">
      <c r="A8" s="249" t="s">
        <v>10</v>
      </c>
      <c r="B8" s="251" t="s">
        <v>11</v>
      </c>
      <c r="C8" s="253" t="s">
        <v>12</v>
      </c>
      <c r="D8" s="257" t="s">
        <v>76</v>
      </c>
      <c r="E8" s="258"/>
      <c r="F8" s="253" t="s">
        <v>13</v>
      </c>
      <c r="G8" s="253"/>
      <c r="H8" s="251" t="s">
        <v>113</v>
      </c>
      <c r="I8" s="96" t="s">
        <v>14</v>
      </c>
      <c r="J8" s="97" t="s">
        <v>15</v>
      </c>
      <c r="K8" s="255" t="s">
        <v>5</v>
      </c>
    </row>
    <row r="9" spans="1:12" ht="12.6" customHeight="1" thickBot="1">
      <c r="A9" s="250"/>
      <c r="B9" s="252"/>
      <c r="C9" s="254"/>
      <c r="D9" s="99" t="s">
        <v>114</v>
      </c>
      <c r="E9" s="98" t="s">
        <v>115</v>
      </c>
      <c r="F9" s="99" t="s">
        <v>116</v>
      </c>
      <c r="G9" s="98" t="s">
        <v>117</v>
      </c>
      <c r="H9" s="252"/>
      <c r="I9" s="100" t="s">
        <v>118</v>
      </c>
      <c r="J9" s="101" t="s">
        <v>119</v>
      </c>
      <c r="K9" s="256"/>
    </row>
    <row r="10" spans="1:12" ht="19.8" customHeight="1">
      <c r="A10" s="105">
        <v>1</v>
      </c>
      <c r="B10" s="106"/>
      <c r="C10" s="106"/>
      <c r="D10" s="72"/>
      <c r="E10" s="86"/>
      <c r="F10" s="107"/>
      <c r="G10" s="93"/>
      <c r="H10" s="108"/>
      <c r="I10" s="109"/>
      <c r="J10" s="109"/>
      <c r="K10" s="110" t="str">
        <f>IF(D10="","",'１出欠回答'!$C$20)</f>
        <v/>
      </c>
    </row>
    <row r="11" spans="1:12" ht="19.8" customHeight="1">
      <c r="A11" s="12">
        <v>2</v>
      </c>
      <c r="B11" s="13"/>
      <c r="C11" s="13"/>
      <c r="D11" s="84"/>
      <c r="E11" s="87"/>
      <c r="F11" s="91"/>
      <c r="G11" s="94"/>
      <c r="H11" s="111"/>
      <c r="I11" s="14"/>
      <c r="J11" s="14"/>
      <c r="K11" s="42" t="str">
        <f t="shared" ref="K11:K18" si="0">IF(D11="","",K10)</f>
        <v/>
      </c>
      <c r="L11" s="15"/>
    </row>
    <row r="12" spans="1:12" ht="19.8" customHeight="1">
      <c r="A12" s="12">
        <v>3</v>
      </c>
      <c r="B12" s="13"/>
      <c r="C12" s="13"/>
      <c r="D12" s="85"/>
      <c r="E12" s="88"/>
      <c r="F12" s="91"/>
      <c r="G12" s="94"/>
      <c r="H12" s="111"/>
      <c r="I12" s="14"/>
      <c r="J12" s="14"/>
      <c r="K12" s="42" t="str">
        <f t="shared" si="0"/>
        <v/>
      </c>
    </row>
    <row r="13" spans="1:12" ht="19.8" customHeight="1">
      <c r="A13" s="12">
        <v>4</v>
      </c>
      <c r="B13" s="13"/>
      <c r="C13" s="13"/>
      <c r="D13" s="85"/>
      <c r="E13" s="88"/>
      <c r="F13" s="91"/>
      <c r="G13" s="94"/>
      <c r="H13" s="111"/>
      <c r="I13" s="14"/>
      <c r="J13" s="14"/>
      <c r="K13" s="42" t="str">
        <f t="shared" si="0"/>
        <v/>
      </c>
    </row>
    <row r="14" spans="1:12" ht="19.8" customHeight="1">
      <c r="A14" s="12">
        <v>5</v>
      </c>
      <c r="B14" s="13"/>
      <c r="C14" s="13"/>
      <c r="D14" s="85"/>
      <c r="E14" s="88"/>
      <c r="F14" s="91"/>
      <c r="G14" s="94"/>
      <c r="H14" s="111"/>
      <c r="I14" s="14"/>
      <c r="J14" s="14"/>
      <c r="K14" s="42" t="str">
        <f t="shared" si="0"/>
        <v/>
      </c>
    </row>
    <row r="15" spans="1:12" ht="19.8" customHeight="1">
      <c r="A15" s="12">
        <v>6</v>
      </c>
      <c r="B15" s="13"/>
      <c r="C15" s="13"/>
      <c r="D15" s="85"/>
      <c r="E15" s="88"/>
      <c r="F15" s="91"/>
      <c r="G15" s="94"/>
      <c r="H15" s="111"/>
      <c r="I15" s="14"/>
      <c r="J15" s="14"/>
      <c r="K15" s="42" t="str">
        <f t="shared" si="0"/>
        <v/>
      </c>
    </row>
    <row r="16" spans="1:12" ht="19.8" customHeight="1">
      <c r="A16" s="12">
        <v>7</v>
      </c>
      <c r="B16" s="13"/>
      <c r="C16" s="13"/>
      <c r="D16" s="85"/>
      <c r="E16" s="88"/>
      <c r="F16" s="91"/>
      <c r="G16" s="94"/>
      <c r="H16" s="111"/>
      <c r="I16" s="14"/>
      <c r="J16" s="14"/>
      <c r="K16" s="42" t="str">
        <f t="shared" si="0"/>
        <v/>
      </c>
    </row>
    <row r="17" spans="1:11" ht="19.8" customHeight="1">
      <c r="A17" s="12">
        <v>8</v>
      </c>
      <c r="B17" s="13"/>
      <c r="C17" s="13"/>
      <c r="D17" s="85"/>
      <c r="E17" s="88"/>
      <c r="F17" s="91"/>
      <c r="G17" s="94"/>
      <c r="H17" s="111"/>
      <c r="I17" s="14"/>
      <c r="J17" s="14"/>
      <c r="K17" s="42" t="str">
        <f t="shared" si="0"/>
        <v/>
      </c>
    </row>
    <row r="18" spans="1:11" ht="19.8" customHeight="1">
      <c r="A18" s="12">
        <v>9</v>
      </c>
      <c r="B18" s="13"/>
      <c r="C18" s="13"/>
      <c r="D18" s="85"/>
      <c r="E18" s="88"/>
      <c r="F18" s="91"/>
      <c r="G18" s="94"/>
      <c r="H18" s="111"/>
      <c r="I18" s="14"/>
      <c r="J18" s="14"/>
      <c r="K18" s="42" t="str">
        <f t="shared" si="0"/>
        <v/>
      </c>
    </row>
    <row r="19" spans="1:11" ht="19.8" customHeight="1">
      <c r="A19" s="12">
        <v>10</v>
      </c>
      <c r="B19" s="13"/>
      <c r="C19" s="13"/>
      <c r="D19" s="85"/>
      <c r="E19" s="88"/>
      <c r="F19" s="91"/>
      <c r="G19" s="94"/>
      <c r="H19" s="111"/>
      <c r="I19" s="14"/>
      <c r="J19" s="14"/>
      <c r="K19" s="42" t="str">
        <f t="shared" ref="K19:K40" si="1">IF(D19="","",K18)</f>
        <v/>
      </c>
    </row>
    <row r="20" spans="1:11" ht="19.8" customHeight="1">
      <c r="A20" s="12">
        <v>11</v>
      </c>
      <c r="B20" s="13"/>
      <c r="C20" s="13"/>
      <c r="D20" s="85"/>
      <c r="E20" s="88"/>
      <c r="F20" s="91"/>
      <c r="G20" s="94"/>
      <c r="H20" s="111"/>
      <c r="I20" s="14"/>
      <c r="J20" s="14"/>
      <c r="K20" s="42" t="str">
        <f t="shared" si="1"/>
        <v/>
      </c>
    </row>
    <row r="21" spans="1:11" ht="19.8" customHeight="1">
      <c r="A21" s="12">
        <v>12</v>
      </c>
      <c r="B21" s="13"/>
      <c r="C21" s="13"/>
      <c r="D21" s="85"/>
      <c r="E21" s="88"/>
      <c r="F21" s="91"/>
      <c r="G21" s="94"/>
      <c r="H21" s="111"/>
      <c r="I21" s="14"/>
      <c r="J21" s="14"/>
      <c r="K21" s="42" t="str">
        <f t="shared" si="1"/>
        <v/>
      </c>
    </row>
    <row r="22" spans="1:11" ht="19.8" customHeight="1">
      <c r="A22" s="12">
        <v>13</v>
      </c>
      <c r="B22" s="13"/>
      <c r="C22" s="13"/>
      <c r="D22" s="85"/>
      <c r="E22" s="88"/>
      <c r="F22" s="91"/>
      <c r="G22" s="94"/>
      <c r="H22" s="111"/>
      <c r="I22" s="14"/>
      <c r="J22" s="14"/>
      <c r="K22" s="42" t="str">
        <f t="shared" si="1"/>
        <v/>
      </c>
    </row>
    <row r="23" spans="1:11" ht="19.8" customHeight="1">
      <c r="A23" s="12">
        <v>14</v>
      </c>
      <c r="B23" s="13"/>
      <c r="C23" s="13"/>
      <c r="D23" s="85"/>
      <c r="E23" s="88"/>
      <c r="F23" s="91"/>
      <c r="G23" s="94"/>
      <c r="H23" s="111"/>
      <c r="I23" s="14"/>
      <c r="J23" s="14"/>
      <c r="K23" s="42" t="str">
        <f t="shared" si="1"/>
        <v/>
      </c>
    </row>
    <row r="24" spans="1:11" ht="19.8" customHeight="1">
      <c r="A24" s="12">
        <v>15</v>
      </c>
      <c r="B24" s="13"/>
      <c r="C24" s="13"/>
      <c r="D24" s="85"/>
      <c r="E24" s="88"/>
      <c r="F24" s="91"/>
      <c r="G24" s="94"/>
      <c r="H24" s="111"/>
      <c r="I24" s="14"/>
      <c r="J24" s="14"/>
      <c r="K24" s="42" t="str">
        <f t="shared" si="1"/>
        <v/>
      </c>
    </row>
    <row r="25" spans="1:11" ht="19.8" customHeight="1">
      <c r="A25" s="12">
        <v>16</v>
      </c>
      <c r="B25" s="13"/>
      <c r="C25" s="13"/>
      <c r="D25" s="85"/>
      <c r="E25" s="88"/>
      <c r="F25" s="91"/>
      <c r="G25" s="94"/>
      <c r="H25" s="111"/>
      <c r="I25" s="14"/>
      <c r="J25" s="14"/>
      <c r="K25" s="42" t="str">
        <f t="shared" si="1"/>
        <v/>
      </c>
    </row>
    <row r="26" spans="1:11" ht="19.8" customHeight="1">
      <c r="A26" s="12">
        <v>17</v>
      </c>
      <c r="B26" s="13"/>
      <c r="C26" s="13"/>
      <c r="D26" s="85"/>
      <c r="E26" s="88"/>
      <c r="F26" s="91"/>
      <c r="G26" s="94"/>
      <c r="H26" s="111"/>
      <c r="I26" s="14"/>
      <c r="J26" s="14"/>
      <c r="K26" s="42" t="str">
        <f t="shared" si="1"/>
        <v/>
      </c>
    </row>
    <row r="27" spans="1:11" ht="19.8" customHeight="1">
      <c r="A27" s="12">
        <v>18</v>
      </c>
      <c r="B27" s="13"/>
      <c r="C27" s="13"/>
      <c r="D27" s="85"/>
      <c r="E27" s="88"/>
      <c r="F27" s="91"/>
      <c r="G27" s="94"/>
      <c r="H27" s="111"/>
      <c r="I27" s="14"/>
      <c r="J27" s="14"/>
      <c r="K27" s="42" t="str">
        <f t="shared" si="1"/>
        <v/>
      </c>
    </row>
    <row r="28" spans="1:11" ht="19.8" customHeight="1">
      <c r="A28" s="12">
        <v>19</v>
      </c>
      <c r="B28" s="13"/>
      <c r="C28" s="13"/>
      <c r="D28" s="85"/>
      <c r="E28" s="88"/>
      <c r="F28" s="91"/>
      <c r="G28" s="94"/>
      <c r="H28" s="111"/>
      <c r="I28" s="14"/>
      <c r="J28" s="14"/>
      <c r="K28" s="42" t="str">
        <f t="shared" si="1"/>
        <v/>
      </c>
    </row>
    <row r="29" spans="1:11" ht="19.8" customHeight="1">
      <c r="A29" s="12">
        <v>20</v>
      </c>
      <c r="B29" s="13"/>
      <c r="C29" s="13"/>
      <c r="D29" s="85"/>
      <c r="E29" s="88"/>
      <c r="F29" s="91"/>
      <c r="G29" s="94"/>
      <c r="H29" s="111"/>
      <c r="I29" s="14"/>
      <c r="J29" s="14"/>
      <c r="K29" s="42" t="str">
        <f t="shared" si="1"/>
        <v/>
      </c>
    </row>
    <row r="30" spans="1:11" ht="19.8" customHeight="1">
      <c r="A30" s="12">
        <v>21</v>
      </c>
      <c r="B30" s="13"/>
      <c r="C30" s="13"/>
      <c r="D30" s="85"/>
      <c r="E30" s="88"/>
      <c r="F30" s="91"/>
      <c r="G30" s="94"/>
      <c r="H30" s="111"/>
      <c r="I30" s="14"/>
      <c r="J30" s="14"/>
      <c r="K30" s="42" t="str">
        <f t="shared" si="1"/>
        <v/>
      </c>
    </row>
    <row r="31" spans="1:11" ht="19.8" customHeight="1">
      <c r="A31" s="12">
        <v>22</v>
      </c>
      <c r="B31" s="13"/>
      <c r="C31" s="13"/>
      <c r="D31" s="85"/>
      <c r="E31" s="88"/>
      <c r="F31" s="91"/>
      <c r="G31" s="94"/>
      <c r="H31" s="111"/>
      <c r="I31" s="14"/>
      <c r="J31" s="14"/>
      <c r="K31" s="42" t="str">
        <f t="shared" si="1"/>
        <v/>
      </c>
    </row>
    <row r="32" spans="1:11" ht="19.8" customHeight="1">
      <c r="A32" s="12">
        <v>23</v>
      </c>
      <c r="B32" s="13"/>
      <c r="C32" s="13"/>
      <c r="D32" s="85"/>
      <c r="E32" s="88"/>
      <c r="F32" s="91"/>
      <c r="G32" s="94"/>
      <c r="H32" s="111"/>
      <c r="I32" s="14"/>
      <c r="J32" s="14"/>
      <c r="K32" s="42" t="str">
        <f t="shared" si="1"/>
        <v/>
      </c>
    </row>
    <row r="33" spans="1:11" ht="19.8" customHeight="1">
      <c r="A33" s="12">
        <v>24</v>
      </c>
      <c r="B33" s="13"/>
      <c r="C33" s="13"/>
      <c r="D33" s="85"/>
      <c r="E33" s="88"/>
      <c r="F33" s="91"/>
      <c r="G33" s="94"/>
      <c r="H33" s="111"/>
      <c r="I33" s="14"/>
      <c r="J33" s="14"/>
      <c r="K33" s="42" t="str">
        <f t="shared" si="1"/>
        <v/>
      </c>
    </row>
    <row r="34" spans="1:11" ht="19.8" customHeight="1">
      <c r="A34" s="12">
        <v>25</v>
      </c>
      <c r="B34" s="13"/>
      <c r="C34" s="13"/>
      <c r="D34" s="85"/>
      <c r="E34" s="88"/>
      <c r="F34" s="91"/>
      <c r="G34" s="94"/>
      <c r="H34" s="111"/>
      <c r="I34" s="14"/>
      <c r="J34" s="14"/>
      <c r="K34" s="42" t="str">
        <f t="shared" si="1"/>
        <v/>
      </c>
    </row>
    <row r="35" spans="1:11" ht="19.8" customHeight="1">
      <c r="A35" s="12">
        <v>26</v>
      </c>
      <c r="B35" s="13"/>
      <c r="C35" s="13"/>
      <c r="D35" s="85"/>
      <c r="E35" s="88"/>
      <c r="F35" s="91"/>
      <c r="G35" s="94"/>
      <c r="H35" s="111"/>
      <c r="I35" s="14"/>
      <c r="J35" s="14"/>
      <c r="K35" s="42" t="str">
        <f t="shared" si="1"/>
        <v/>
      </c>
    </row>
    <row r="36" spans="1:11" ht="19.8" customHeight="1">
      <c r="A36" s="12">
        <v>27</v>
      </c>
      <c r="B36" s="13"/>
      <c r="C36" s="13"/>
      <c r="D36" s="85"/>
      <c r="E36" s="88"/>
      <c r="F36" s="91"/>
      <c r="G36" s="94"/>
      <c r="H36" s="111"/>
      <c r="I36" s="14"/>
      <c r="J36" s="14"/>
      <c r="K36" s="42" t="str">
        <f t="shared" si="1"/>
        <v/>
      </c>
    </row>
    <row r="37" spans="1:11" ht="19.8" customHeight="1">
      <c r="A37" s="12">
        <v>28</v>
      </c>
      <c r="B37" s="13"/>
      <c r="C37" s="13"/>
      <c r="D37" s="85"/>
      <c r="E37" s="88"/>
      <c r="F37" s="91"/>
      <c r="G37" s="94"/>
      <c r="H37" s="111"/>
      <c r="I37" s="14"/>
      <c r="J37" s="14"/>
      <c r="K37" s="42" t="str">
        <f t="shared" si="1"/>
        <v/>
      </c>
    </row>
    <row r="38" spans="1:11" ht="19.8" customHeight="1">
      <c r="A38" s="12">
        <v>29</v>
      </c>
      <c r="B38" s="13"/>
      <c r="C38" s="13"/>
      <c r="D38" s="85"/>
      <c r="E38" s="88"/>
      <c r="F38" s="91"/>
      <c r="G38" s="94"/>
      <c r="H38" s="111"/>
      <c r="I38" s="14"/>
      <c r="J38" s="14"/>
      <c r="K38" s="42" t="str">
        <f t="shared" si="1"/>
        <v/>
      </c>
    </row>
    <row r="39" spans="1:11" ht="19.8" customHeight="1" thickBot="1">
      <c r="A39" s="16">
        <v>30</v>
      </c>
      <c r="B39" s="17"/>
      <c r="C39" s="17"/>
      <c r="D39" s="115"/>
      <c r="E39" s="116"/>
      <c r="F39" s="92"/>
      <c r="G39" s="95"/>
      <c r="H39" s="83"/>
      <c r="I39" s="18"/>
      <c r="J39" s="18"/>
      <c r="K39" s="43" t="str">
        <f t="shared" si="1"/>
        <v/>
      </c>
    </row>
    <row r="40" spans="1:11" ht="19.8" customHeight="1">
      <c r="A40" s="10">
        <v>31</v>
      </c>
      <c r="B40" s="11"/>
      <c r="C40" s="11"/>
      <c r="D40" s="112"/>
      <c r="E40" s="113"/>
      <c r="F40" s="90"/>
      <c r="G40" s="114"/>
      <c r="H40" s="82"/>
      <c r="I40" s="8"/>
      <c r="J40" s="8"/>
      <c r="K40" s="41" t="str">
        <f t="shared" si="1"/>
        <v/>
      </c>
    </row>
    <row r="41" spans="1:11" ht="19.8" customHeight="1">
      <c r="A41" s="12">
        <v>32</v>
      </c>
      <c r="B41" s="13"/>
      <c r="C41" s="13"/>
      <c r="D41" s="85"/>
      <c r="E41" s="88"/>
      <c r="F41" s="91"/>
      <c r="G41" s="94"/>
      <c r="H41" s="111"/>
      <c r="I41" s="14"/>
      <c r="J41" s="14"/>
      <c r="K41" s="42" t="str">
        <f t="shared" ref="K41:K60" si="2">IF(D41="","",K40)</f>
        <v/>
      </c>
    </row>
    <row r="42" spans="1:11" ht="19.8" customHeight="1">
      <c r="A42" s="12">
        <v>33</v>
      </c>
      <c r="B42" s="13"/>
      <c r="C42" s="13"/>
      <c r="D42" s="84"/>
      <c r="E42" s="87"/>
      <c r="F42" s="91"/>
      <c r="G42" s="94"/>
      <c r="H42" s="111"/>
      <c r="I42" s="14"/>
      <c r="J42" s="14"/>
      <c r="K42" s="42" t="str">
        <f t="shared" si="2"/>
        <v/>
      </c>
    </row>
    <row r="43" spans="1:11" ht="19.8" customHeight="1">
      <c r="A43" s="12">
        <v>34</v>
      </c>
      <c r="B43" s="13"/>
      <c r="C43" s="13"/>
      <c r="D43" s="84"/>
      <c r="E43" s="87"/>
      <c r="F43" s="91"/>
      <c r="G43" s="94"/>
      <c r="H43" s="111"/>
      <c r="I43" s="14"/>
      <c r="J43" s="14"/>
      <c r="K43" s="42" t="str">
        <f t="shared" si="2"/>
        <v/>
      </c>
    </row>
    <row r="44" spans="1:11" ht="19.8" customHeight="1">
      <c r="A44" s="12">
        <v>35</v>
      </c>
      <c r="B44" s="13"/>
      <c r="C44" s="13"/>
      <c r="D44" s="84"/>
      <c r="E44" s="87"/>
      <c r="F44" s="91"/>
      <c r="G44" s="94"/>
      <c r="H44" s="111"/>
      <c r="I44" s="14"/>
      <c r="J44" s="14"/>
      <c r="K44" s="42" t="str">
        <f t="shared" si="2"/>
        <v/>
      </c>
    </row>
    <row r="45" spans="1:11" ht="19.8" customHeight="1">
      <c r="A45" s="12">
        <v>36</v>
      </c>
      <c r="B45" s="13"/>
      <c r="C45" s="13"/>
      <c r="D45" s="84"/>
      <c r="E45" s="87"/>
      <c r="F45" s="91"/>
      <c r="G45" s="94"/>
      <c r="H45" s="111"/>
      <c r="I45" s="14"/>
      <c r="J45" s="14"/>
      <c r="K45" s="42" t="str">
        <f t="shared" si="2"/>
        <v/>
      </c>
    </row>
    <row r="46" spans="1:11" ht="19.8" customHeight="1">
      <c r="A46" s="12">
        <v>37</v>
      </c>
      <c r="B46" s="13"/>
      <c r="C46" s="13"/>
      <c r="D46" s="84"/>
      <c r="E46" s="87"/>
      <c r="F46" s="91"/>
      <c r="G46" s="94"/>
      <c r="H46" s="111"/>
      <c r="I46" s="14"/>
      <c r="J46" s="14"/>
      <c r="K46" s="42" t="str">
        <f t="shared" si="2"/>
        <v/>
      </c>
    </row>
    <row r="47" spans="1:11" ht="19.8" customHeight="1">
      <c r="A47" s="12">
        <v>38</v>
      </c>
      <c r="B47" s="13"/>
      <c r="C47" s="13"/>
      <c r="D47" s="84"/>
      <c r="E47" s="87"/>
      <c r="F47" s="91"/>
      <c r="G47" s="94"/>
      <c r="H47" s="111"/>
      <c r="I47" s="14"/>
      <c r="J47" s="14"/>
      <c r="K47" s="42" t="str">
        <f t="shared" si="2"/>
        <v/>
      </c>
    </row>
    <row r="48" spans="1:11" ht="19.8" customHeight="1">
      <c r="A48" s="12">
        <v>39</v>
      </c>
      <c r="B48" s="13"/>
      <c r="C48" s="13"/>
      <c r="D48" s="84"/>
      <c r="E48" s="87"/>
      <c r="F48" s="91"/>
      <c r="G48" s="94"/>
      <c r="H48" s="111"/>
      <c r="I48" s="14"/>
      <c r="J48" s="14"/>
      <c r="K48" s="42" t="str">
        <f t="shared" si="2"/>
        <v/>
      </c>
    </row>
    <row r="49" spans="1:11" ht="19.8" customHeight="1">
      <c r="A49" s="12">
        <v>40</v>
      </c>
      <c r="B49" s="13"/>
      <c r="C49" s="13"/>
      <c r="D49" s="84"/>
      <c r="E49" s="87"/>
      <c r="F49" s="91"/>
      <c r="G49" s="94"/>
      <c r="H49" s="111"/>
      <c r="I49" s="14"/>
      <c r="J49" s="14"/>
      <c r="K49" s="42" t="str">
        <f t="shared" si="2"/>
        <v/>
      </c>
    </row>
    <row r="50" spans="1:11" ht="19.8" customHeight="1">
      <c r="A50" s="12">
        <v>41</v>
      </c>
      <c r="B50" s="13"/>
      <c r="C50" s="13"/>
      <c r="D50" s="84"/>
      <c r="E50" s="87"/>
      <c r="F50" s="91"/>
      <c r="G50" s="94"/>
      <c r="H50" s="111"/>
      <c r="I50" s="14"/>
      <c r="J50" s="14"/>
      <c r="K50" s="42" t="str">
        <f t="shared" si="2"/>
        <v/>
      </c>
    </row>
    <row r="51" spans="1:11" ht="19.8" customHeight="1">
      <c r="A51" s="12">
        <v>42</v>
      </c>
      <c r="B51" s="13"/>
      <c r="C51" s="13"/>
      <c r="D51" s="84"/>
      <c r="E51" s="87"/>
      <c r="F51" s="91"/>
      <c r="G51" s="94"/>
      <c r="H51" s="111"/>
      <c r="I51" s="14"/>
      <c r="J51" s="14"/>
      <c r="K51" s="42" t="str">
        <f t="shared" si="2"/>
        <v/>
      </c>
    </row>
    <row r="52" spans="1:11" ht="19.8" customHeight="1">
      <c r="A52" s="12">
        <v>43</v>
      </c>
      <c r="B52" s="13"/>
      <c r="C52" s="13"/>
      <c r="D52" s="84"/>
      <c r="E52" s="87"/>
      <c r="F52" s="91"/>
      <c r="G52" s="94"/>
      <c r="H52" s="111"/>
      <c r="I52" s="14"/>
      <c r="J52" s="14"/>
      <c r="K52" s="42" t="str">
        <f t="shared" si="2"/>
        <v/>
      </c>
    </row>
    <row r="53" spans="1:11" ht="19.8" customHeight="1">
      <c r="A53" s="12">
        <v>44</v>
      </c>
      <c r="B53" s="13"/>
      <c r="C53" s="13"/>
      <c r="D53" s="84"/>
      <c r="E53" s="87"/>
      <c r="F53" s="91"/>
      <c r="G53" s="94"/>
      <c r="H53" s="111"/>
      <c r="I53" s="14"/>
      <c r="J53" s="14"/>
      <c r="K53" s="42" t="str">
        <f t="shared" si="2"/>
        <v/>
      </c>
    </row>
    <row r="54" spans="1:11" ht="19.8" customHeight="1">
      <c r="A54" s="12">
        <v>45</v>
      </c>
      <c r="B54" s="13"/>
      <c r="C54" s="13"/>
      <c r="D54" s="84"/>
      <c r="E54" s="87"/>
      <c r="F54" s="91"/>
      <c r="G54" s="94"/>
      <c r="H54" s="111"/>
      <c r="I54" s="14"/>
      <c r="J54" s="14"/>
      <c r="K54" s="42" t="str">
        <f t="shared" si="2"/>
        <v/>
      </c>
    </row>
    <row r="55" spans="1:11" ht="19.8" customHeight="1">
      <c r="A55" s="12">
        <v>46</v>
      </c>
      <c r="B55" s="13"/>
      <c r="C55" s="13"/>
      <c r="D55" s="84"/>
      <c r="E55" s="87"/>
      <c r="F55" s="91"/>
      <c r="G55" s="94"/>
      <c r="H55" s="111"/>
      <c r="I55" s="14"/>
      <c r="J55" s="14"/>
      <c r="K55" s="42" t="str">
        <f t="shared" si="2"/>
        <v/>
      </c>
    </row>
    <row r="56" spans="1:11" ht="19.8" customHeight="1">
      <c r="A56" s="12">
        <v>47</v>
      </c>
      <c r="B56" s="13"/>
      <c r="C56" s="13"/>
      <c r="D56" s="84"/>
      <c r="E56" s="87"/>
      <c r="F56" s="91"/>
      <c r="G56" s="94"/>
      <c r="H56" s="111"/>
      <c r="I56" s="14"/>
      <c r="J56" s="14"/>
      <c r="K56" s="42" t="str">
        <f t="shared" si="2"/>
        <v/>
      </c>
    </row>
    <row r="57" spans="1:11" ht="19.8" customHeight="1">
      <c r="A57" s="12">
        <v>48</v>
      </c>
      <c r="B57" s="13"/>
      <c r="C57" s="13"/>
      <c r="D57" s="84"/>
      <c r="E57" s="87"/>
      <c r="F57" s="91"/>
      <c r="G57" s="94"/>
      <c r="H57" s="111"/>
      <c r="I57" s="14"/>
      <c r="J57" s="14"/>
      <c r="K57" s="42" t="str">
        <f t="shared" si="2"/>
        <v/>
      </c>
    </row>
    <row r="58" spans="1:11" ht="19.8" customHeight="1">
      <c r="A58" s="12">
        <v>49</v>
      </c>
      <c r="B58" s="13"/>
      <c r="C58" s="13"/>
      <c r="D58" s="84"/>
      <c r="E58" s="87"/>
      <c r="F58" s="91"/>
      <c r="G58" s="94"/>
      <c r="H58" s="111"/>
      <c r="I58" s="14"/>
      <c r="J58" s="14"/>
      <c r="K58" s="42" t="str">
        <f t="shared" si="2"/>
        <v/>
      </c>
    </row>
    <row r="59" spans="1:11" ht="19.8" customHeight="1">
      <c r="A59" s="12">
        <v>50</v>
      </c>
      <c r="B59" s="13"/>
      <c r="C59" s="13"/>
      <c r="D59" s="84"/>
      <c r="E59" s="87"/>
      <c r="F59" s="91"/>
      <c r="G59" s="94"/>
      <c r="H59" s="111"/>
      <c r="I59" s="14"/>
      <c r="J59" s="14"/>
      <c r="K59" s="42" t="str">
        <f t="shared" si="2"/>
        <v/>
      </c>
    </row>
    <row r="60" spans="1:11" ht="19.8" customHeight="1">
      <c r="A60" s="12">
        <v>51</v>
      </c>
      <c r="B60" s="13"/>
      <c r="C60" s="13"/>
      <c r="D60" s="84"/>
      <c r="E60" s="87"/>
      <c r="F60" s="91"/>
      <c r="G60" s="94"/>
      <c r="H60" s="111"/>
      <c r="I60" s="14"/>
      <c r="J60" s="14"/>
      <c r="K60" s="42" t="str">
        <f t="shared" si="2"/>
        <v/>
      </c>
    </row>
    <row r="61" spans="1:11" ht="19.8" customHeight="1">
      <c r="A61" s="12">
        <v>52</v>
      </c>
      <c r="B61" s="13"/>
      <c r="C61" s="13"/>
      <c r="D61" s="84"/>
      <c r="E61" s="87"/>
      <c r="F61" s="91"/>
      <c r="G61" s="94"/>
      <c r="H61" s="111"/>
      <c r="I61" s="14"/>
      <c r="J61" s="14"/>
      <c r="K61" s="42" t="str">
        <f t="shared" ref="K61:K69" si="3">IF(D61="","",K60)</f>
        <v/>
      </c>
    </row>
    <row r="62" spans="1:11" ht="19.8" customHeight="1">
      <c r="A62" s="12">
        <v>53</v>
      </c>
      <c r="B62" s="13"/>
      <c r="C62" s="13"/>
      <c r="D62" s="84"/>
      <c r="E62" s="87"/>
      <c r="F62" s="91"/>
      <c r="G62" s="94"/>
      <c r="H62" s="111"/>
      <c r="I62" s="14"/>
      <c r="J62" s="14"/>
      <c r="K62" s="42" t="str">
        <f t="shared" si="3"/>
        <v/>
      </c>
    </row>
    <row r="63" spans="1:11" ht="19.8" customHeight="1">
      <c r="A63" s="12">
        <v>54</v>
      </c>
      <c r="B63" s="13"/>
      <c r="C63" s="13"/>
      <c r="D63" s="84"/>
      <c r="E63" s="87"/>
      <c r="F63" s="91"/>
      <c r="G63" s="94"/>
      <c r="H63" s="111"/>
      <c r="I63" s="14"/>
      <c r="J63" s="14"/>
      <c r="K63" s="42" t="str">
        <f t="shared" si="3"/>
        <v/>
      </c>
    </row>
    <row r="64" spans="1:11" ht="19.8" customHeight="1">
      <c r="A64" s="12">
        <v>55</v>
      </c>
      <c r="B64" s="13"/>
      <c r="C64" s="13"/>
      <c r="D64" s="84"/>
      <c r="E64" s="87"/>
      <c r="F64" s="91"/>
      <c r="G64" s="94"/>
      <c r="H64" s="111"/>
      <c r="I64" s="14"/>
      <c r="J64" s="14"/>
      <c r="K64" s="42" t="str">
        <f t="shared" si="3"/>
        <v/>
      </c>
    </row>
    <row r="65" spans="1:11" ht="19.8" customHeight="1">
      <c r="A65" s="12">
        <v>56</v>
      </c>
      <c r="B65" s="13"/>
      <c r="C65" s="13"/>
      <c r="D65" s="84"/>
      <c r="E65" s="87"/>
      <c r="F65" s="91"/>
      <c r="G65" s="94"/>
      <c r="H65" s="111"/>
      <c r="I65" s="14"/>
      <c r="J65" s="14"/>
      <c r="K65" s="42" t="str">
        <f t="shared" si="3"/>
        <v/>
      </c>
    </row>
    <row r="66" spans="1:11" ht="19.8" customHeight="1">
      <c r="A66" s="12">
        <v>57</v>
      </c>
      <c r="B66" s="13"/>
      <c r="C66" s="13"/>
      <c r="D66" s="84"/>
      <c r="E66" s="87"/>
      <c r="F66" s="91"/>
      <c r="G66" s="94"/>
      <c r="H66" s="111"/>
      <c r="I66" s="14"/>
      <c r="J66" s="14"/>
      <c r="K66" s="42" t="str">
        <f t="shared" si="3"/>
        <v/>
      </c>
    </row>
    <row r="67" spans="1:11" ht="19.8" customHeight="1">
      <c r="A67" s="12">
        <v>58</v>
      </c>
      <c r="B67" s="13"/>
      <c r="C67" s="13"/>
      <c r="D67" s="84"/>
      <c r="E67" s="87"/>
      <c r="F67" s="91"/>
      <c r="G67" s="94"/>
      <c r="H67" s="111"/>
      <c r="I67" s="14"/>
      <c r="J67" s="14"/>
      <c r="K67" s="42" t="str">
        <f t="shared" si="3"/>
        <v/>
      </c>
    </row>
    <row r="68" spans="1:11" ht="19.8" customHeight="1">
      <c r="A68" s="12">
        <v>59</v>
      </c>
      <c r="B68" s="13"/>
      <c r="C68" s="13"/>
      <c r="D68" s="84"/>
      <c r="E68" s="87"/>
      <c r="F68" s="91"/>
      <c r="G68" s="94"/>
      <c r="H68" s="111"/>
      <c r="I68" s="14"/>
      <c r="J68" s="14"/>
      <c r="K68" s="42" t="str">
        <f t="shared" si="3"/>
        <v/>
      </c>
    </row>
    <row r="69" spans="1:11" ht="19.8" customHeight="1" thickBot="1">
      <c r="A69" s="16">
        <v>60</v>
      </c>
      <c r="B69" s="17"/>
      <c r="C69" s="17"/>
      <c r="D69" s="66"/>
      <c r="E69" s="89"/>
      <c r="F69" s="92"/>
      <c r="G69" s="95"/>
      <c r="H69" s="83"/>
      <c r="I69" s="18"/>
      <c r="J69" s="18"/>
      <c r="K69" s="43" t="str">
        <f t="shared" si="3"/>
        <v/>
      </c>
    </row>
  </sheetData>
  <mergeCells count="8">
    <mergeCell ref="A1:K2"/>
    <mergeCell ref="A8:A9"/>
    <mergeCell ref="B8:B9"/>
    <mergeCell ref="C8:C9"/>
    <mergeCell ref="H8:H9"/>
    <mergeCell ref="K8:K9"/>
    <mergeCell ref="D8:E8"/>
    <mergeCell ref="F8:G8"/>
  </mergeCells>
  <phoneticPr fontId="1"/>
  <dataValidations count="3">
    <dataValidation type="list" allowBlank="1" showInputMessage="1" showErrorMessage="1" sqref="B10:B49 B50:B69" xr:uid="{E232C147-275A-4508-87C1-9B7064BB20EC}">
      <formula1>"小学1年,小学2年,小学3年,小学4年,小学5年,小学6年,中学1年,中学2年,中学3年"</formula1>
    </dataValidation>
    <dataValidation type="list" allowBlank="1" showInputMessage="1" showErrorMessage="1" sqref="C10:C50 C51:C69" xr:uid="{DD6048B9-EBFD-4591-BA97-3BEAC104315A}">
      <formula1>"男,女"</formula1>
    </dataValidation>
    <dataValidation type="date" allowBlank="1" showInputMessage="1" showErrorMessage="1" error="生年月日を入力してください。" sqref="H10:H69" xr:uid="{76B77C3F-968F-4E55-8384-B65E555A5701}">
      <formula1>18264</formula1>
      <formula2>46113</formula2>
    </dataValidation>
  </dataValidations>
  <printOptions horizontalCentered="1"/>
  <pageMargins left="0.78740157480314965" right="0.39370078740157483" top="0.74803149606299213" bottom="0.55118110236220474" header="0.31496062992125984" footer="0.31496062992125984"/>
  <pageSetup paperSize="9" scale="95"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43947-AD3F-424D-8CD8-E284FFB013BB}">
  <dimension ref="A1:G26"/>
  <sheetViews>
    <sheetView view="pageBreakPreview" zoomScale="60" zoomScaleNormal="100" workbookViewId="0">
      <selection activeCell="A31" sqref="A31:B33"/>
    </sheetView>
  </sheetViews>
  <sheetFormatPr defaultRowHeight="18"/>
  <cols>
    <col min="1" max="1" width="11.5" customWidth="1"/>
    <col min="2" max="6" width="11" customWidth="1"/>
    <col min="7" max="7" width="13" customWidth="1"/>
  </cols>
  <sheetData>
    <row r="1" spans="1:7" ht="21" customHeight="1">
      <c r="A1" s="280" t="s">
        <v>151</v>
      </c>
      <c r="B1" s="281"/>
      <c r="C1" s="281"/>
      <c r="D1" s="281"/>
      <c r="E1" s="281"/>
      <c r="F1" s="282"/>
      <c r="G1" s="283"/>
    </row>
    <row r="2" spans="1:7" ht="21" customHeight="1" thickBot="1">
      <c r="A2" s="284"/>
      <c r="B2" s="285"/>
      <c r="C2" s="285"/>
      <c r="D2" s="285"/>
      <c r="E2" s="285"/>
      <c r="F2" s="286"/>
      <c r="G2" s="287"/>
    </row>
    <row r="3" spans="1:7" s="20" customFormat="1" ht="18" customHeight="1">
      <c r="A3" s="31" t="s">
        <v>133</v>
      </c>
      <c r="B3" s="21"/>
      <c r="C3" s="30"/>
      <c r="D3" s="21"/>
      <c r="E3" s="21"/>
      <c r="F3" s="21"/>
      <c r="G3" s="22"/>
    </row>
    <row r="4" spans="1:7" s="20" customFormat="1" ht="18" customHeight="1">
      <c r="A4" s="44" t="s">
        <v>112</v>
      </c>
      <c r="C4" s="45"/>
      <c r="G4" s="28"/>
    </row>
    <row r="5" spans="1:7" s="20" customFormat="1" ht="18" customHeight="1">
      <c r="A5" s="44" t="s">
        <v>134</v>
      </c>
      <c r="C5" s="45"/>
      <c r="G5" s="28"/>
    </row>
    <row r="6" spans="1:7" s="20" customFormat="1" ht="18" customHeight="1">
      <c r="A6" s="44" t="s">
        <v>120</v>
      </c>
      <c r="C6" s="45"/>
      <c r="G6" s="28"/>
    </row>
    <row r="7" spans="1:7" s="20" customFormat="1" ht="18" customHeight="1">
      <c r="A7" s="44" t="s">
        <v>121</v>
      </c>
      <c r="C7" s="45"/>
      <c r="G7" s="28"/>
    </row>
    <row r="8" spans="1:7" s="20" customFormat="1" ht="18" customHeight="1">
      <c r="A8" s="29" t="s">
        <v>54</v>
      </c>
      <c r="G8" s="28"/>
    </row>
    <row r="9" spans="1:7" s="20" customFormat="1" ht="18" customHeight="1" thickBot="1">
      <c r="A9" s="188" t="s">
        <v>148</v>
      </c>
      <c r="G9" s="28"/>
    </row>
    <row r="10" spans="1:7" ht="36" customHeight="1">
      <c r="A10" s="23" t="s">
        <v>45</v>
      </c>
      <c r="B10" s="272">
        <f>'１出欠回答'!$C$20</f>
        <v>0</v>
      </c>
      <c r="C10" s="273"/>
      <c r="D10" s="273"/>
      <c r="E10" s="273"/>
      <c r="F10" s="274"/>
      <c r="G10" s="275"/>
    </row>
    <row r="11" spans="1:7" ht="36" customHeight="1" thickBot="1">
      <c r="A11" s="24" t="s">
        <v>46</v>
      </c>
      <c r="B11" s="276">
        <f>'１出欠回答'!$E$23</f>
        <v>0</v>
      </c>
      <c r="C11" s="277"/>
      <c r="D11" s="277"/>
      <c r="E11" s="277"/>
      <c r="F11" s="278"/>
      <c r="G11" s="279"/>
    </row>
    <row r="12" spans="1:7" ht="18.600000000000001" thickTop="1">
      <c r="A12" s="259" t="s">
        <v>128</v>
      </c>
      <c r="B12" s="262" t="s">
        <v>53</v>
      </c>
      <c r="C12" s="262"/>
      <c r="D12" s="263" t="s">
        <v>47</v>
      </c>
      <c r="E12" s="264"/>
      <c r="F12" s="265" t="s">
        <v>123</v>
      </c>
      <c r="G12" s="266" t="s">
        <v>52</v>
      </c>
    </row>
    <row r="13" spans="1:7" ht="18.600000000000001" thickBot="1">
      <c r="A13" s="260"/>
      <c r="B13" s="132" t="s">
        <v>124</v>
      </c>
      <c r="C13" s="125" t="s">
        <v>125</v>
      </c>
      <c r="D13" s="120" t="s">
        <v>126</v>
      </c>
      <c r="E13" s="125" t="s">
        <v>127</v>
      </c>
      <c r="F13" s="252"/>
      <c r="G13" s="256"/>
    </row>
    <row r="14" spans="1:7" ht="36" customHeight="1">
      <c r="A14" s="25" t="s">
        <v>50</v>
      </c>
      <c r="B14" s="133"/>
      <c r="C14" s="126"/>
      <c r="D14" s="121"/>
      <c r="E14" s="129"/>
      <c r="F14" s="136"/>
      <c r="G14" s="52"/>
    </row>
    <row r="15" spans="1:7" ht="36" customHeight="1">
      <c r="A15" s="26" t="s">
        <v>49</v>
      </c>
      <c r="B15" s="134"/>
      <c r="C15" s="127"/>
      <c r="D15" s="122"/>
      <c r="E15" s="130"/>
      <c r="F15" s="70"/>
      <c r="G15" s="53"/>
    </row>
    <row r="16" spans="1:7" ht="36" customHeight="1" thickBot="1">
      <c r="A16" s="137" t="s">
        <v>48</v>
      </c>
      <c r="B16" s="138"/>
      <c r="C16" s="139"/>
      <c r="D16" s="140"/>
      <c r="E16" s="141"/>
      <c r="F16" s="142"/>
      <c r="G16" s="143"/>
    </row>
    <row r="17" spans="1:7" ht="18.600000000000001" thickTop="1">
      <c r="A17" s="259" t="s">
        <v>129</v>
      </c>
      <c r="B17" s="262" t="s">
        <v>53</v>
      </c>
      <c r="C17" s="262"/>
      <c r="D17" s="263" t="s">
        <v>47</v>
      </c>
      <c r="E17" s="264"/>
      <c r="F17" s="265" t="s">
        <v>123</v>
      </c>
      <c r="G17" s="266" t="s">
        <v>52</v>
      </c>
    </row>
    <row r="18" spans="1:7" ht="18.600000000000001" thickBot="1">
      <c r="A18" s="260"/>
      <c r="B18" s="132" t="s">
        <v>124</v>
      </c>
      <c r="C18" s="125" t="s">
        <v>125</v>
      </c>
      <c r="D18" s="120" t="s">
        <v>126</v>
      </c>
      <c r="E18" s="125" t="s">
        <v>127</v>
      </c>
      <c r="F18" s="252"/>
      <c r="G18" s="256"/>
    </row>
    <row r="19" spans="1:7" ht="36" customHeight="1">
      <c r="A19" s="25" t="s">
        <v>50</v>
      </c>
      <c r="B19" s="133"/>
      <c r="C19" s="126"/>
      <c r="D19" s="121"/>
      <c r="E19" s="129"/>
      <c r="F19" s="136"/>
      <c r="G19" s="52"/>
    </row>
    <row r="20" spans="1:7" ht="36" customHeight="1">
      <c r="A20" s="26" t="s">
        <v>49</v>
      </c>
      <c r="B20" s="134"/>
      <c r="C20" s="127"/>
      <c r="D20" s="122"/>
      <c r="E20" s="130"/>
      <c r="F20" s="70"/>
      <c r="G20" s="53"/>
    </row>
    <row r="21" spans="1:7" ht="36" customHeight="1" thickBot="1">
      <c r="A21" s="137" t="s">
        <v>48</v>
      </c>
      <c r="B21" s="138"/>
      <c r="C21" s="139"/>
      <c r="D21" s="140"/>
      <c r="E21" s="141"/>
      <c r="F21" s="142"/>
      <c r="G21" s="143"/>
    </row>
    <row r="22" spans="1:7" ht="18.600000000000001" thickTop="1">
      <c r="A22" s="261" t="s">
        <v>130</v>
      </c>
      <c r="B22" s="267" t="s">
        <v>53</v>
      </c>
      <c r="C22" s="267"/>
      <c r="D22" s="268" t="s">
        <v>47</v>
      </c>
      <c r="E22" s="269"/>
      <c r="F22" s="270" t="s">
        <v>123</v>
      </c>
      <c r="G22" s="271" t="s">
        <v>52</v>
      </c>
    </row>
    <row r="23" spans="1:7" ht="18.600000000000001" thickBot="1">
      <c r="A23" s="260"/>
      <c r="B23" s="132" t="s">
        <v>124</v>
      </c>
      <c r="C23" s="125" t="s">
        <v>125</v>
      </c>
      <c r="D23" s="120" t="s">
        <v>126</v>
      </c>
      <c r="E23" s="125" t="s">
        <v>127</v>
      </c>
      <c r="F23" s="252"/>
      <c r="G23" s="256"/>
    </row>
    <row r="24" spans="1:7" ht="36" customHeight="1">
      <c r="A24" s="25" t="s">
        <v>50</v>
      </c>
      <c r="B24" s="133"/>
      <c r="C24" s="126"/>
      <c r="D24" s="121"/>
      <c r="E24" s="129"/>
      <c r="F24" s="136"/>
      <c r="G24" s="52"/>
    </row>
    <row r="25" spans="1:7" ht="36" customHeight="1">
      <c r="A25" s="26" t="s">
        <v>49</v>
      </c>
      <c r="B25" s="134"/>
      <c r="C25" s="127"/>
      <c r="D25" s="122"/>
      <c r="E25" s="130"/>
      <c r="F25" s="70"/>
      <c r="G25" s="53"/>
    </row>
    <row r="26" spans="1:7" ht="36" customHeight="1" thickBot="1">
      <c r="A26" s="27" t="s">
        <v>48</v>
      </c>
      <c r="B26" s="135"/>
      <c r="C26" s="128"/>
      <c r="D26" s="123"/>
      <c r="E26" s="131"/>
      <c r="F26" s="73"/>
      <c r="G26" s="51"/>
    </row>
  </sheetData>
  <mergeCells count="18">
    <mergeCell ref="D12:E12"/>
    <mergeCell ref="B10:G10"/>
    <mergeCell ref="B11:G11"/>
    <mergeCell ref="A1:G2"/>
    <mergeCell ref="B12:C12"/>
    <mergeCell ref="F12:F13"/>
    <mergeCell ref="G12:G13"/>
    <mergeCell ref="A12:A13"/>
    <mergeCell ref="G17:G18"/>
    <mergeCell ref="B22:C22"/>
    <mergeCell ref="D22:E22"/>
    <mergeCell ref="F22:F23"/>
    <mergeCell ref="G22:G23"/>
    <mergeCell ref="A17:A18"/>
    <mergeCell ref="A22:A23"/>
    <mergeCell ref="B17:C17"/>
    <mergeCell ref="D17:E17"/>
    <mergeCell ref="F17:F18"/>
  </mergeCells>
  <phoneticPr fontId="1"/>
  <dataValidations count="2">
    <dataValidation type="list" allowBlank="1" showInputMessage="1" showErrorMessage="1" sqref="G14:G16 G19:G21 G24:G26" xr:uid="{CBC18B96-AB5C-4CEC-AD49-DB20C23EFEEE}">
      <formula1>"小学４年生,小学５年生,小学６年生,小学３年生,小学２年生"</formula1>
    </dataValidation>
    <dataValidation type="date" allowBlank="1" showInputMessage="1" showErrorMessage="1" error="生年月日を入力してください。" sqref="F14:F16 F19:F21 F24:F26" xr:uid="{EAEF720F-689C-4006-94EE-D3872C3325E6}">
      <formula1>18264</formula1>
      <formula2>46113</formula2>
    </dataValidation>
  </dataValidations>
  <printOptions horizontalCentered="1"/>
  <pageMargins left="0.78740157480314965" right="0.39370078740157483" top="0.74803149606299213" bottom="0.74803149606299213"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D362-94D3-480B-9C03-0141225E17A5}">
  <dimension ref="A1:I24"/>
  <sheetViews>
    <sheetView view="pageBreakPreview" zoomScale="60" zoomScaleNormal="100" workbookViewId="0">
      <selection activeCell="A31" sqref="A31:B33"/>
    </sheetView>
  </sheetViews>
  <sheetFormatPr defaultRowHeight="18"/>
  <cols>
    <col min="1" max="1" width="11.5" customWidth="1"/>
    <col min="2" max="6" width="11" customWidth="1"/>
    <col min="7" max="7" width="4" customWidth="1"/>
    <col min="8" max="8" width="12" customWidth="1"/>
    <col min="9" max="9" width="13" customWidth="1"/>
  </cols>
  <sheetData>
    <row r="1" spans="1:9" ht="21" customHeight="1">
      <c r="A1" s="280" t="s">
        <v>152</v>
      </c>
      <c r="B1" s="281"/>
      <c r="C1" s="281"/>
      <c r="D1" s="281"/>
      <c r="E1" s="281"/>
      <c r="F1" s="282"/>
      <c r="G1" s="282"/>
      <c r="H1" s="283"/>
      <c r="I1" s="80"/>
    </row>
    <row r="2" spans="1:9" ht="21" customHeight="1" thickBot="1">
      <c r="A2" s="298"/>
      <c r="B2" s="299"/>
      <c r="C2" s="299"/>
      <c r="D2" s="299"/>
      <c r="E2" s="299"/>
      <c r="F2" s="215"/>
      <c r="G2" s="215"/>
      <c r="H2" s="300"/>
      <c r="I2" s="80"/>
    </row>
    <row r="3" spans="1:9" s="20" customFormat="1" ht="19.2" customHeight="1">
      <c r="A3" s="31" t="s">
        <v>135</v>
      </c>
      <c r="B3" s="21"/>
      <c r="C3" s="21"/>
      <c r="D3" s="21"/>
      <c r="E3" s="21"/>
      <c r="F3" s="21"/>
      <c r="G3" s="21"/>
      <c r="H3" s="22"/>
    </row>
    <row r="4" spans="1:9" s="20" customFormat="1" ht="19.2" customHeight="1">
      <c r="A4" s="44" t="s">
        <v>131</v>
      </c>
      <c r="H4" s="28"/>
    </row>
    <row r="5" spans="1:9" s="20" customFormat="1" ht="19.2" customHeight="1">
      <c r="A5" s="44" t="s">
        <v>120</v>
      </c>
      <c r="H5" s="28"/>
    </row>
    <row r="6" spans="1:9" s="20" customFormat="1" ht="19.2" customHeight="1">
      <c r="A6" s="44" t="s">
        <v>121</v>
      </c>
      <c r="H6" s="28"/>
    </row>
    <row r="7" spans="1:9" s="20" customFormat="1" ht="19.2" customHeight="1">
      <c r="A7" s="60" t="s">
        <v>97</v>
      </c>
      <c r="H7" s="28"/>
    </row>
    <row r="8" spans="1:9" s="20" customFormat="1" ht="19.2" customHeight="1" thickBot="1">
      <c r="A8" s="63" t="s">
        <v>149</v>
      </c>
      <c r="B8" s="61"/>
      <c r="C8" s="61"/>
      <c r="D8" s="61"/>
      <c r="E8" s="61"/>
      <c r="F8" s="61"/>
      <c r="G8" s="61"/>
      <c r="H8" s="62"/>
    </row>
    <row r="9" spans="1:9" ht="36" customHeight="1">
      <c r="A9" s="25" t="s">
        <v>45</v>
      </c>
      <c r="B9" s="301">
        <f>'１出欠回答'!$C$20</f>
        <v>0</v>
      </c>
      <c r="C9" s="302"/>
      <c r="D9" s="302"/>
      <c r="E9" s="302"/>
      <c r="F9" s="303"/>
      <c r="G9" s="303"/>
      <c r="H9" s="304"/>
    </row>
    <row r="10" spans="1:9" ht="36" customHeight="1" thickBot="1">
      <c r="A10" s="24" t="s">
        <v>46</v>
      </c>
      <c r="B10" s="276">
        <f>'１出欠回答'!$E$24</f>
        <v>0</v>
      </c>
      <c r="C10" s="277"/>
      <c r="D10" s="277"/>
      <c r="E10" s="277"/>
      <c r="F10" s="278"/>
      <c r="G10" s="278"/>
      <c r="H10" s="279"/>
    </row>
    <row r="11" spans="1:9" ht="18.600000000000001" thickTop="1">
      <c r="A11" s="309" t="s">
        <v>128</v>
      </c>
      <c r="B11" s="305" t="s">
        <v>53</v>
      </c>
      <c r="C11" s="306"/>
      <c r="D11" s="306" t="s">
        <v>47</v>
      </c>
      <c r="E11" s="306"/>
      <c r="F11" s="307" t="s">
        <v>123</v>
      </c>
      <c r="G11" s="296" t="s">
        <v>153</v>
      </c>
      <c r="H11" s="308" t="s">
        <v>55</v>
      </c>
      <c r="I11" s="119"/>
    </row>
    <row r="12" spans="1:9" ht="18.600000000000001" thickBot="1">
      <c r="A12" s="289"/>
      <c r="B12" s="145" t="s">
        <v>124</v>
      </c>
      <c r="C12" s="125" t="s">
        <v>125</v>
      </c>
      <c r="D12" s="147" t="s">
        <v>126</v>
      </c>
      <c r="E12" s="125" t="s">
        <v>127</v>
      </c>
      <c r="F12" s="293"/>
      <c r="G12" s="297"/>
      <c r="H12" s="295"/>
      <c r="I12" s="119"/>
    </row>
    <row r="13" spans="1:9" ht="36" customHeight="1">
      <c r="A13" s="25" t="s">
        <v>92</v>
      </c>
      <c r="B13" s="146"/>
      <c r="C13" s="126"/>
      <c r="D13" s="117"/>
      <c r="E13" s="129"/>
      <c r="F13" s="136"/>
      <c r="G13" s="114"/>
      <c r="H13" s="33" t="s">
        <v>137</v>
      </c>
      <c r="I13" s="148"/>
    </row>
    <row r="14" spans="1:9" ht="36" customHeight="1">
      <c r="A14" s="26" t="s">
        <v>93</v>
      </c>
      <c r="B14" s="69"/>
      <c r="C14" s="127"/>
      <c r="D14" s="70"/>
      <c r="E14" s="130"/>
      <c r="F14" s="71"/>
      <c r="G14" s="130"/>
      <c r="H14" s="34"/>
      <c r="I14" s="148"/>
    </row>
    <row r="15" spans="1:9" ht="36" customHeight="1">
      <c r="A15" s="26" t="s">
        <v>94</v>
      </c>
      <c r="B15" s="69"/>
      <c r="C15" s="127"/>
      <c r="D15" s="70"/>
      <c r="E15" s="130"/>
      <c r="F15" s="71"/>
      <c r="G15" s="130"/>
      <c r="H15" s="34"/>
      <c r="I15" s="148"/>
    </row>
    <row r="16" spans="1:9" ht="36" customHeight="1">
      <c r="A16" s="24" t="s">
        <v>95</v>
      </c>
      <c r="B16" s="68"/>
      <c r="C16" s="127"/>
      <c r="D16" s="70"/>
      <c r="E16" s="130"/>
      <c r="F16" s="144"/>
      <c r="G16" s="153"/>
      <c r="H16" s="59"/>
      <c r="I16" s="148"/>
    </row>
    <row r="17" spans="1:9" ht="36" customHeight="1" thickBot="1">
      <c r="A17" s="137" t="s">
        <v>96</v>
      </c>
      <c r="B17" s="149"/>
      <c r="C17" s="139"/>
      <c r="D17" s="142"/>
      <c r="E17" s="141"/>
      <c r="F17" s="150"/>
      <c r="G17" s="141"/>
      <c r="H17" s="151"/>
      <c r="I17" s="148"/>
    </row>
    <row r="18" spans="1:9" ht="18.600000000000001" thickTop="1">
      <c r="A18" s="288" t="s">
        <v>129</v>
      </c>
      <c r="B18" s="290" t="s">
        <v>53</v>
      </c>
      <c r="C18" s="291"/>
      <c r="D18" s="291" t="s">
        <v>47</v>
      </c>
      <c r="E18" s="291"/>
      <c r="F18" s="292" t="s">
        <v>123</v>
      </c>
      <c r="G18" s="296" t="s">
        <v>153</v>
      </c>
      <c r="H18" s="294" t="s">
        <v>55</v>
      </c>
      <c r="I18" s="119"/>
    </row>
    <row r="19" spans="1:9" ht="18.600000000000001" thickBot="1">
      <c r="A19" s="289"/>
      <c r="B19" s="145" t="s">
        <v>124</v>
      </c>
      <c r="C19" s="125" t="s">
        <v>125</v>
      </c>
      <c r="D19" s="147" t="s">
        <v>126</v>
      </c>
      <c r="E19" s="125" t="s">
        <v>127</v>
      </c>
      <c r="F19" s="293"/>
      <c r="G19" s="297"/>
      <c r="H19" s="295"/>
      <c r="I19" s="119"/>
    </row>
    <row r="20" spans="1:9" ht="36" customHeight="1">
      <c r="A20" s="25" t="s">
        <v>92</v>
      </c>
      <c r="B20" s="146"/>
      <c r="C20" s="126"/>
      <c r="D20" s="117"/>
      <c r="E20" s="129"/>
      <c r="F20" s="152"/>
      <c r="G20" s="114"/>
      <c r="H20" s="33"/>
      <c r="I20" s="148"/>
    </row>
    <row r="21" spans="1:9" ht="36" customHeight="1">
      <c r="A21" s="26" t="s">
        <v>93</v>
      </c>
      <c r="B21" s="69"/>
      <c r="C21" s="127"/>
      <c r="D21" s="70"/>
      <c r="E21" s="130"/>
      <c r="F21" s="71"/>
      <c r="G21" s="130"/>
      <c r="H21" s="34"/>
      <c r="I21" s="148"/>
    </row>
    <row r="22" spans="1:9" ht="36" customHeight="1">
      <c r="A22" s="26" t="s">
        <v>94</v>
      </c>
      <c r="B22" s="69"/>
      <c r="C22" s="127"/>
      <c r="D22" s="70"/>
      <c r="E22" s="130"/>
      <c r="F22" s="71"/>
      <c r="G22" s="130"/>
      <c r="H22" s="34"/>
      <c r="I22" s="148"/>
    </row>
    <row r="23" spans="1:9" ht="36" customHeight="1">
      <c r="A23" s="24" t="s">
        <v>95</v>
      </c>
      <c r="B23" s="68"/>
      <c r="C23" s="127"/>
      <c r="D23" s="70"/>
      <c r="E23" s="130"/>
      <c r="F23" s="144"/>
      <c r="G23" s="153"/>
      <c r="H23" s="59"/>
      <c r="I23" s="148"/>
    </row>
    <row r="24" spans="1:9" ht="36" customHeight="1" thickBot="1">
      <c r="A24" s="27" t="s">
        <v>96</v>
      </c>
      <c r="B24" s="75"/>
      <c r="C24" s="128"/>
      <c r="D24" s="73"/>
      <c r="E24" s="131"/>
      <c r="F24" s="74"/>
      <c r="G24" s="141"/>
      <c r="H24" s="35"/>
      <c r="I24" s="148"/>
    </row>
  </sheetData>
  <mergeCells count="15">
    <mergeCell ref="A1:H2"/>
    <mergeCell ref="B9:H9"/>
    <mergeCell ref="B10:H10"/>
    <mergeCell ref="B11:C11"/>
    <mergeCell ref="D11:E11"/>
    <mergeCell ref="F11:F12"/>
    <mergeCell ref="H11:H12"/>
    <mergeCell ref="A11:A12"/>
    <mergeCell ref="G11:G12"/>
    <mergeCell ref="A18:A19"/>
    <mergeCell ref="B18:C18"/>
    <mergeCell ref="D18:E18"/>
    <mergeCell ref="F18:F19"/>
    <mergeCell ref="H18:H19"/>
    <mergeCell ref="G18:G19"/>
  </mergeCells>
  <phoneticPr fontId="1"/>
  <dataValidations count="3">
    <dataValidation type="list" allowBlank="1" showInputMessage="1" showErrorMessage="1" sqref="H13:I17 H20:I24" xr:uid="{39A5D246-C018-4FA7-923D-AAAB878EF90D}">
      <formula1>"　,段外者,初段,２段,３段,４段,５段"</formula1>
    </dataValidation>
    <dataValidation type="date" allowBlank="1" showInputMessage="1" showErrorMessage="1" error="生年月日を入力してください。" sqref="F20:F24 F13:F17" xr:uid="{C3297173-26A7-4228-91A2-16885A90E93A}">
      <formula1>18264</formula1>
      <formula2>46113</formula2>
    </dataValidation>
    <dataValidation type="list" allowBlank="1" showInputMessage="1" showErrorMessage="1" sqref="G13:G17 G20:G24" xr:uid="{23829C50-5E6B-4383-8C59-06C087C7F30A}">
      <formula1>"　,○"</formula1>
    </dataValidation>
  </dataValidations>
  <printOptions horizontalCentered="1"/>
  <pageMargins left="0.78740157480314965" right="0.39370078740157483" top="0.74803149606299213" bottom="0.74803149606299213"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2207F-3B85-44FA-B22A-9E9B95AC7BA1}">
  <dimension ref="A1:R26"/>
  <sheetViews>
    <sheetView view="pageBreakPreview" zoomScale="80" zoomScaleNormal="100" zoomScaleSheetLayoutView="80" workbookViewId="0">
      <selection activeCell="D17" sqref="D17"/>
    </sheetView>
  </sheetViews>
  <sheetFormatPr defaultRowHeight="19.2" customHeight="1"/>
  <cols>
    <col min="1" max="16384" width="8.796875" style="9"/>
  </cols>
  <sheetData>
    <row r="1" spans="1:18" ht="19.2" customHeight="1">
      <c r="A1" s="327" t="s">
        <v>16</v>
      </c>
      <c r="B1" s="327"/>
      <c r="C1" s="327"/>
      <c r="D1" s="327"/>
      <c r="E1" s="327"/>
      <c r="F1" s="327"/>
      <c r="G1" s="327"/>
      <c r="H1" s="327"/>
      <c r="I1" s="327"/>
    </row>
    <row r="2" spans="1:18" ht="19.2" customHeight="1">
      <c r="A2" s="327"/>
      <c r="B2" s="327"/>
      <c r="C2" s="327"/>
      <c r="D2" s="327"/>
      <c r="E2" s="327"/>
      <c r="F2" s="327"/>
      <c r="G2" s="327"/>
      <c r="H2" s="327"/>
      <c r="I2" s="327"/>
    </row>
    <row r="3" spans="1:18" ht="19.2" customHeight="1">
      <c r="A3" s="311" t="s">
        <v>160</v>
      </c>
      <c r="B3" s="311"/>
      <c r="C3" s="311"/>
      <c r="D3" s="311"/>
      <c r="E3" s="311"/>
      <c r="F3" s="311"/>
      <c r="G3" s="311"/>
      <c r="H3" s="311"/>
      <c r="I3" s="311"/>
    </row>
    <row r="4" spans="1:18" ht="19.2" customHeight="1">
      <c r="A4" s="311" t="s">
        <v>56</v>
      </c>
      <c r="B4" s="311"/>
      <c r="C4" s="311"/>
      <c r="D4" s="311"/>
      <c r="E4" s="311"/>
      <c r="F4" s="311"/>
      <c r="G4" s="311"/>
      <c r="H4" s="311"/>
      <c r="I4" s="311"/>
    </row>
    <row r="5" spans="1:18" ht="19.2" customHeight="1">
      <c r="A5" s="15"/>
      <c r="B5" s="329" t="s">
        <v>58</v>
      </c>
      <c r="C5" s="330"/>
      <c r="D5" s="330"/>
      <c r="E5" s="330"/>
      <c r="F5" s="330"/>
      <c r="G5" s="330"/>
      <c r="H5" s="331"/>
      <c r="J5" s="37"/>
      <c r="K5" s="37"/>
      <c r="L5" s="37"/>
      <c r="M5" s="37"/>
      <c r="N5" s="37"/>
      <c r="O5" s="37"/>
      <c r="P5" s="37"/>
      <c r="Q5" s="37"/>
      <c r="R5" s="37"/>
    </row>
    <row r="6" spans="1:18" ht="19.2" customHeight="1">
      <c r="A6" s="15"/>
      <c r="B6" s="332"/>
      <c r="C6" s="333"/>
      <c r="D6" s="333"/>
      <c r="E6" s="333"/>
      <c r="F6" s="333"/>
      <c r="G6" s="333"/>
      <c r="H6" s="334"/>
      <c r="J6" s="37"/>
      <c r="K6" s="37"/>
      <c r="L6" s="37"/>
      <c r="M6" s="37"/>
      <c r="N6" s="37"/>
      <c r="O6" s="37"/>
      <c r="P6" s="37"/>
      <c r="Q6" s="37"/>
      <c r="R6" s="37"/>
    </row>
    <row r="7" spans="1:18" ht="19.2" customHeight="1">
      <c r="B7" s="335"/>
      <c r="C7" s="336"/>
      <c r="D7" s="336"/>
      <c r="E7" s="336"/>
      <c r="F7" s="336"/>
      <c r="G7" s="336"/>
      <c r="H7" s="337"/>
      <c r="J7" s="37"/>
      <c r="K7" s="37"/>
      <c r="L7" s="37"/>
      <c r="M7" s="37"/>
      <c r="N7" s="37"/>
      <c r="O7" s="37"/>
      <c r="P7" s="37"/>
      <c r="Q7" s="37"/>
      <c r="R7" s="37"/>
    </row>
    <row r="8" spans="1:18" ht="19.2" customHeight="1">
      <c r="A8" s="311" t="s">
        <v>57</v>
      </c>
      <c r="B8" s="311"/>
      <c r="C8" s="311"/>
      <c r="D8" s="311"/>
      <c r="E8" s="311"/>
      <c r="F8" s="311"/>
      <c r="G8" s="311"/>
      <c r="H8" s="311"/>
      <c r="I8" s="311"/>
      <c r="J8" s="37"/>
      <c r="K8" s="37"/>
      <c r="L8" s="37"/>
      <c r="M8" s="37"/>
      <c r="N8" s="37"/>
      <c r="O8" s="37"/>
      <c r="P8" s="37"/>
      <c r="Q8" s="37"/>
      <c r="R8" s="37"/>
    </row>
    <row r="9" spans="1:18" ht="19.2" customHeight="1">
      <c r="B9" s="36"/>
      <c r="C9" s="36"/>
      <c r="D9" s="36"/>
      <c r="E9" s="36"/>
      <c r="F9" s="36"/>
      <c r="G9" s="36"/>
      <c r="H9" s="36"/>
      <c r="J9" s="37"/>
      <c r="K9" s="37"/>
      <c r="L9" s="37"/>
      <c r="M9" s="37"/>
      <c r="N9" s="37"/>
      <c r="O9" s="37"/>
      <c r="P9" s="37"/>
      <c r="Q9" s="37"/>
      <c r="R9" s="37"/>
    </row>
    <row r="10" spans="1:18" ht="19.2" customHeight="1">
      <c r="A10" s="198" t="s">
        <v>5</v>
      </c>
      <c r="B10" s="198"/>
      <c r="C10" s="198"/>
      <c r="D10" s="328" t="str">
        <f>IF('１出欠回答'!$C$20="","",'１出欠回答'!$C$20)</f>
        <v/>
      </c>
      <c r="E10" s="328"/>
      <c r="F10" s="328"/>
      <c r="G10" s="328"/>
      <c r="H10" s="328"/>
      <c r="I10" s="328"/>
      <c r="J10" s="37"/>
      <c r="K10" s="37"/>
      <c r="L10" s="37"/>
      <c r="M10" s="37"/>
      <c r="N10" s="37"/>
      <c r="O10" s="37"/>
      <c r="P10" s="37"/>
      <c r="Q10" s="37"/>
      <c r="R10" s="37"/>
    </row>
    <row r="11" spans="1:18" ht="19.2" customHeight="1">
      <c r="A11" s="198" t="s">
        <v>17</v>
      </c>
      <c r="B11" s="198"/>
      <c r="C11" s="198"/>
      <c r="D11" s="312"/>
      <c r="E11" s="312"/>
      <c r="F11" s="312"/>
      <c r="G11" s="312"/>
      <c r="H11" s="312"/>
      <c r="I11" s="312"/>
      <c r="J11" s="37"/>
      <c r="K11" s="37"/>
      <c r="L11" s="37"/>
      <c r="M11" s="37"/>
      <c r="N11" s="37"/>
      <c r="O11" s="37"/>
      <c r="P11" s="37"/>
      <c r="Q11" s="37"/>
      <c r="R11" s="37"/>
    </row>
    <row r="12" spans="1:18" ht="19.2" customHeight="1">
      <c r="A12" s="198" t="s">
        <v>18</v>
      </c>
      <c r="B12" s="198"/>
      <c r="C12" s="198"/>
      <c r="D12" s="312"/>
      <c r="E12" s="312"/>
      <c r="F12" s="312"/>
      <c r="G12" s="312"/>
      <c r="H12" s="312"/>
      <c r="I12" s="312"/>
      <c r="J12" s="37"/>
      <c r="K12" s="37"/>
      <c r="L12" s="37"/>
      <c r="M12" s="37"/>
      <c r="N12" s="37"/>
      <c r="O12" s="37"/>
      <c r="P12" s="37"/>
      <c r="Q12" s="37"/>
      <c r="R12" s="37"/>
    </row>
    <row r="13" spans="1:18" ht="19.2" customHeight="1">
      <c r="A13" s="215" t="s">
        <v>19</v>
      </c>
      <c r="B13" s="319"/>
      <c r="C13" s="207"/>
      <c r="D13" s="321"/>
      <c r="E13" s="322"/>
      <c r="F13" s="322"/>
      <c r="G13" s="322"/>
      <c r="H13" s="325" t="s">
        <v>20</v>
      </c>
      <c r="I13" s="317"/>
      <c r="J13" s="37"/>
      <c r="K13" s="37"/>
      <c r="L13" s="37"/>
      <c r="M13" s="37"/>
      <c r="N13" s="37"/>
      <c r="O13" s="37"/>
      <c r="P13" s="37"/>
      <c r="Q13" s="37"/>
      <c r="R13" s="37"/>
    </row>
    <row r="14" spans="1:18" ht="19.2" customHeight="1">
      <c r="A14" s="210"/>
      <c r="B14" s="320"/>
      <c r="C14" s="211"/>
      <c r="D14" s="323"/>
      <c r="E14" s="324"/>
      <c r="F14" s="324"/>
      <c r="G14" s="324"/>
      <c r="H14" s="326"/>
      <c r="I14" s="318"/>
      <c r="J14" s="37"/>
      <c r="K14" s="37"/>
      <c r="L14" s="37"/>
      <c r="M14" s="37"/>
      <c r="N14" s="37"/>
      <c r="O14" s="37"/>
      <c r="P14" s="37"/>
      <c r="Q14" s="37"/>
      <c r="R14" s="37"/>
    </row>
    <row r="15" spans="1:18" ht="19.2" customHeight="1">
      <c r="A15" s="198" t="s">
        <v>21</v>
      </c>
      <c r="B15" s="198"/>
      <c r="C15" s="198"/>
      <c r="D15" s="313">
        <f>SUM(D13*1180)</f>
        <v>0</v>
      </c>
      <c r="E15" s="314"/>
      <c r="F15" s="314"/>
      <c r="G15" s="314"/>
      <c r="H15" s="314"/>
      <c r="I15" s="317" t="s">
        <v>22</v>
      </c>
      <c r="J15" s="37"/>
      <c r="K15" s="37"/>
      <c r="L15" s="37"/>
      <c r="M15" s="37"/>
      <c r="N15" s="37"/>
      <c r="O15" s="37"/>
      <c r="P15" s="37"/>
      <c r="Q15" s="37"/>
      <c r="R15" s="37"/>
    </row>
    <row r="16" spans="1:18" ht="19.2" customHeight="1">
      <c r="A16" s="198"/>
      <c r="B16" s="198"/>
      <c r="C16" s="198"/>
      <c r="D16" s="315"/>
      <c r="E16" s="316"/>
      <c r="F16" s="316"/>
      <c r="G16" s="316"/>
      <c r="H16" s="316"/>
      <c r="I16" s="318"/>
      <c r="J16" s="37"/>
      <c r="K16" s="37"/>
      <c r="L16" s="37"/>
      <c r="M16" s="37"/>
      <c r="N16" s="37"/>
      <c r="O16" s="37"/>
      <c r="P16" s="37"/>
      <c r="Q16" s="37"/>
      <c r="R16" s="37"/>
    </row>
    <row r="17" spans="1:18" ht="19.2" customHeight="1">
      <c r="J17" s="37"/>
      <c r="K17" s="37"/>
      <c r="L17" s="37"/>
      <c r="M17" s="37"/>
      <c r="N17" s="37"/>
      <c r="O17" s="37"/>
      <c r="P17" s="37"/>
      <c r="Q17" s="37"/>
      <c r="R17" s="37"/>
    </row>
    <row r="18" spans="1:18" ht="19.2" customHeight="1">
      <c r="A18" s="310" t="s">
        <v>60</v>
      </c>
      <c r="B18" s="310"/>
      <c r="C18" s="310"/>
      <c r="D18" s="310"/>
      <c r="E18" s="310"/>
      <c r="F18" s="310"/>
      <c r="G18" s="310"/>
      <c r="H18" s="310"/>
      <c r="I18" s="310"/>
      <c r="J18" s="37"/>
      <c r="K18" s="37"/>
      <c r="L18" s="37"/>
      <c r="M18" s="37"/>
      <c r="N18" s="37"/>
      <c r="O18" s="37"/>
      <c r="P18" s="37"/>
      <c r="Q18" s="37"/>
      <c r="R18" s="37"/>
    </row>
    <row r="19" spans="1:18" ht="19.2" customHeight="1">
      <c r="A19" s="310"/>
      <c r="B19" s="310"/>
      <c r="C19" s="310"/>
      <c r="D19" s="310"/>
      <c r="E19" s="310"/>
      <c r="F19" s="310"/>
      <c r="G19" s="310"/>
      <c r="H19" s="310"/>
      <c r="I19" s="310"/>
      <c r="J19" s="37"/>
      <c r="K19" s="37"/>
      <c r="L19" s="37"/>
      <c r="M19" s="37"/>
      <c r="N19" s="37"/>
      <c r="O19" s="37"/>
      <c r="P19" s="37"/>
      <c r="Q19" s="37"/>
      <c r="R19" s="37"/>
    </row>
    <row r="20" spans="1:18" ht="19.2" customHeight="1">
      <c r="A20" s="310"/>
      <c r="B20" s="310"/>
      <c r="C20" s="310"/>
      <c r="D20" s="310"/>
      <c r="E20" s="310"/>
      <c r="F20" s="310"/>
      <c r="G20" s="310"/>
      <c r="H20" s="310"/>
      <c r="I20" s="310"/>
      <c r="J20" s="37"/>
      <c r="K20" s="37"/>
      <c r="L20" s="37"/>
      <c r="M20" s="37"/>
      <c r="N20" s="37"/>
      <c r="O20" s="37"/>
      <c r="P20" s="37"/>
      <c r="Q20" s="37"/>
      <c r="R20" s="37"/>
    </row>
    <row r="21" spans="1:18" ht="19.2" customHeight="1">
      <c r="A21" s="310" t="s">
        <v>59</v>
      </c>
      <c r="B21" s="310"/>
      <c r="C21" s="310"/>
      <c r="D21" s="310"/>
      <c r="E21" s="310"/>
      <c r="F21" s="310"/>
      <c r="G21" s="310"/>
      <c r="H21" s="310"/>
      <c r="I21" s="310"/>
      <c r="J21" s="37"/>
      <c r="K21" s="37"/>
      <c r="L21" s="37"/>
      <c r="M21" s="37"/>
      <c r="N21" s="37"/>
      <c r="O21" s="37"/>
      <c r="P21" s="37"/>
      <c r="Q21" s="37"/>
      <c r="R21" s="37"/>
    </row>
    <row r="22" spans="1:18" ht="19.2" customHeight="1">
      <c r="A22" s="310"/>
      <c r="B22" s="310"/>
      <c r="C22" s="310"/>
      <c r="D22" s="310"/>
      <c r="E22" s="310"/>
      <c r="F22" s="310"/>
      <c r="G22" s="310"/>
      <c r="H22" s="310"/>
      <c r="I22" s="310"/>
      <c r="J22" s="37"/>
      <c r="K22" s="37"/>
      <c r="L22" s="37"/>
      <c r="M22" s="37"/>
      <c r="N22" s="37"/>
      <c r="O22" s="37"/>
      <c r="P22" s="37"/>
      <c r="Q22" s="37"/>
      <c r="R22" s="37"/>
    </row>
    <row r="23" spans="1:18" ht="19.2" customHeight="1">
      <c r="A23" s="310" t="s">
        <v>78</v>
      </c>
      <c r="B23" s="310"/>
      <c r="C23" s="310"/>
      <c r="D23" s="310"/>
      <c r="E23" s="310"/>
      <c r="F23" s="310"/>
      <c r="G23" s="310"/>
      <c r="H23" s="310"/>
      <c r="I23" s="310"/>
    </row>
    <row r="24" spans="1:18" ht="19.2" customHeight="1">
      <c r="A24" s="39"/>
      <c r="B24" s="39"/>
      <c r="C24" s="40" t="s">
        <v>100</v>
      </c>
      <c r="D24" s="38" t="s">
        <v>159</v>
      </c>
    </row>
    <row r="25" spans="1:18" ht="19.2" customHeight="1">
      <c r="A25" s="310" t="s">
        <v>144</v>
      </c>
      <c r="B25" s="310"/>
      <c r="C25" s="310"/>
      <c r="D25" s="310"/>
      <c r="E25" s="310"/>
      <c r="F25" s="310"/>
      <c r="G25" s="310"/>
      <c r="H25" s="310"/>
      <c r="I25" s="310"/>
    </row>
    <row r="26" spans="1:18" ht="19.2" customHeight="1">
      <c r="A26" s="310"/>
      <c r="B26" s="310"/>
      <c r="C26" s="310"/>
      <c r="D26" s="310"/>
      <c r="E26" s="310"/>
      <c r="F26" s="310"/>
      <c r="G26" s="310"/>
      <c r="H26" s="310"/>
      <c r="I26" s="310"/>
    </row>
  </sheetData>
  <mergeCells count="21">
    <mergeCell ref="A1:I2"/>
    <mergeCell ref="A10:C10"/>
    <mergeCell ref="D10:I10"/>
    <mergeCell ref="A11:C11"/>
    <mergeCell ref="D11:I11"/>
    <mergeCell ref="B5:H7"/>
    <mergeCell ref="A25:I26"/>
    <mergeCell ref="A18:I20"/>
    <mergeCell ref="A21:I22"/>
    <mergeCell ref="A3:I3"/>
    <mergeCell ref="A4:I4"/>
    <mergeCell ref="A8:I8"/>
    <mergeCell ref="A12:C12"/>
    <mergeCell ref="D12:I12"/>
    <mergeCell ref="A15:C16"/>
    <mergeCell ref="D15:H16"/>
    <mergeCell ref="I15:I16"/>
    <mergeCell ref="A13:C14"/>
    <mergeCell ref="D13:G14"/>
    <mergeCell ref="H13:I14"/>
    <mergeCell ref="A23:I23"/>
  </mergeCells>
  <phoneticPr fontId="1"/>
  <dataValidations count="1">
    <dataValidation type="list" allowBlank="1" showInputMessage="1" showErrorMessage="1" sqref="D13" xr:uid="{986314CF-211F-42C4-92D2-CA4FCC723970}">
      <formula1>"0,1,2,3,4,5,6,7,8,9,10,11,12,13,14,15,16,17,18,19,20,21,22,23,24,25,26,27,28,29,30"</formula1>
    </dataValidation>
  </dataValidations>
  <hyperlinks>
    <hyperlink ref="D24" r:id="rId1" display="https://kiyoken.com/products/category/obento/" xr:uid="{FBAEE732-C1D4-4CD2-9CBB-036669052241}"/>
  </hyperlinks>
  <printOptions horizontalCentered="1"/>
  <pageMargins left="0.78740157480314965" right="0.39370078740157483" top="0.74803149606299213" bottom="0.74803149606299213" header="0.31496062992125984" footer="0.31496062992125984"/>
  <pageSetup paperSize="9" orientation="portrait" horizontalDpi="4294967293"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0E32B-7294-42A7-AA17-B2CC0CFD49EC}">
  <dimension ref="A1:I48"/>
  <sheetViews>
    <sheetView view="pageBreakPreview" topLeftCell="A19" zoomScale="99" zoomScaleNormal="100" workbookViewId="0">
      <selection activeCell="A31" sqref="A31:B33"/>
    </sheetView>
  </sheetViews>
  <sheetFormatPr defaultRowHeight="15" customHeight="1"/>
  <cols>
    <col min="1" max="2" width="8" style="19" customWidth="1"/>
    <col min="3" max="9" width="9.09765625" style="19" customWidth="1"/>
    <col min="10" max="16384" width="8.796875" style="19"/>
  </cols>
  <sheetData>
    <row r="1" spans="1:9" ht="12" customHeight="1">
      <c r="A1" s="342" t="s">
        <v>154</v>
      </c>
      <c r="B1" s="342"/>
      <c r="C1" s="342"/>
      <c r="D1" s="342"/>
      <c r="E1" s="342"/>
      <c r="F1" s="342"/>
      <c r="G1" s="342"/>
      <c r="H1" s="342"/>
      <c r="I1" s="342"/>
    </row>
    <row r="2" spans="1:9" ht="12" customHeight="1">
      <c r="A2" s="342"/>
      <c r="B2" s="342"/>
      <c r="C2" s="342"/>
      <c r="D2" s="342"/>
      <c r="E2" s="342"/>
      <c r="F2" s="342"/>
      <c r="G2" s="342"/>
      <c r="H2" s="342"/>
      <c r="I2" s="342"/>
    </row>
    <row r="3" spans="1:9" ht="12" customHeight="1">
      <c r="A3" s="343" t="s">
        <v>23</v>
      </c>
      <c r="B3" s="343"/>
      <c r="C3" s="343"/>
      <c r="D3" s="343"/>
      <c r="E3" s="343"/>
      <c r="F3" s="343"/>
      <c r="G3" s="343"/>
      <c r="H3" s="343"/>
      <c r="I3" s="343"/>
    </row>
    <row r="4" spans="1:9" ht="12" customHeight="1">
      <c r="A4" s="343"/>
      <c r="B4" s="343"/>
      <c r="C4" s="343"/>
      <c r="D4" s="343"/>
      <c r="E4" s="343"/>
      <c r="F4" s="343"/>
      <c r="G4" s="343"/>
      <c r="H4" s="343"/>
      <c r="I4" s="343"/>
    </row>
    <row r="5" spans="1:9" ht="12" customHeight="1">
      <c r="A5" s="345" t="s">
        <v>80</v>
      </c>
      <c r="B5" s="345"/>
      <c r="C5" s="345"/>
      <c r="D5" s="345"/>
      <c r="E5" s="345"/>
      <c r="F5" s="345"/>
      <c r="G5" s="345"/>
      <c r="H5" s="345"/>
      <c r="I5" s="345"/>
    </row>
    <row r="6" spans="1:9" ht="12" customHeight="1" thickBot="1">
      <c r="A6" s="345"/>
      <c r="B6" s="345"/>
      <c r="C6" s="345"/>
      <c r="D6" s="345"/>
      <c r="E6" s="345"/>
      <c r="F6" s="345"/>
      <c r="G6" s="345"/>
      <c r="H6" s="345"/>
      <c r="I6" s="345"/>
    </row>
    <row r="7" spans="1:9" ht="12" customHeight="1">
      <c r="A7" s="344" t="s">
        <v>79</v>
      </c>
      <c r="B7" s="345"/>
      <c r="C7" s="345" t="s">
        <v>24</v>
      </c>
      <c r="D7" s="348"/>
      <c r="E7" s="345" t="s">
        <v>25</v>
      </c>
      <c r="F7" s="348"/>
      <c r="G7" s="351" t="s">
        <v>4</v>
      </c>
      <c r="H7" s="348"/>
      <c r="I7" s="353" t="s">
        <v>26</v>
      </c>
    </row>
    <row r="8" spans="1:9" ht="12" customHeight="1">
      <c r="A8" s="345"/>
      <c r="B8" s="345"/>
      <c r="C8" s="345"/>
      <c r="D8" s="349"/>
      <c r="E8" s="345"/>
      <c r="F8" s="349"/>
      <c r="G8" s="351"/>
      <c r="H8" s="349"/>
      <c r="I8" s="353"/>
    </row>
    <row r="9" spans="1:9" ht="12" customHeight="1" thickBot="1">
      <c r="A9" s="346"/>
      <c r="B9" s="346"/>
      <c r="C9" s="347"/>
      <c r="D9" s="350"/>
      <c r="E9" s="347"/>
      <c r="F9" s="350"/>
      <c r="G9" s="352"/>
      <c r="H9" s="350"/>
      <c r="I9" s="354"/>
    </row>
    <row r="10" spans="1:9" ht="14.4" customHeight="1">
      <c r="A10" s="355" t="s">
        <v>27</v>
      </c>
      <c r="B10" s="355"/>
      <c r="C10" s="356">
        <f>'１出欠回答'!$C$20</f>
        <v>0</v>
      </c>
      <c r="D10" s="357"/>
      <c r="E10" s="357"/>
      <c r="F10" s="357"/>
      <c r="G10" s="357"/>
      <c r="H10" s="357"/>
      <c r="I10" s="358"/>
    </row>
    <row r="11" spans="1:9" ht="14.4" customHeight="1">
      <c r="A11" s="345"/>
      <c r="B11" s="345"/>
      <c r="C11" s="359"/>
      <c r="D11" s="360"/>
      <c r="E11" s="360"/>
      <c r="F11" s="360"/>
      <c r="G11" s="360"/>
      <c r="H11" s="360"/>
      <c r="I11" s="361"/>
    </row>
    <row r="12" spans="1:9" ht="14.4" customHeight="1" thickBot="1">
      <c r="A12" s="346"/>
      <c r="B12" s="346"/>
      <c r="C12" s="362"/>
      <c r="D12" s="363"/>
      <c r="E12" s="363"/>
      <c r="F12" s="363"/>
      <c r="G12" s="363"/>
      <c r="H12" s="363"/>
      <c r="I12" s="364"/>
    </row>
    <row r="13" spans="1:9" ht="14.4" customHeight="1">
      <c r="A13" s="355" t="s">
        <v>28</v>
      </c>
      <c r="B13" s="355"/>
      <c r="C13" s="365"/>
      <c r="D13" s="366"/>
      <c r="E13" s="366"/>
      <c r="F13" s="366"/>
      <c r="G13" s="366"/>
      <c r="H13" s="366"/>
      <c r="I13" s="367"/>
    </row>
    <row r="14" spans="1:9" ht="14.4" customHeight="1">
      <c r="A14" s="345"/>
      <c r="B14" s="345"/>
      <c r="C14" s="368"/>
      <c r="D14" s="369"/>
      <c r="E14" s="369"/>
      <c r="F14" s="369"/>
      <c r="G14" s="369"/>
      <c r="H14" s="369"/>
      <c r="I14" s="370"/>
    </row>
    <row r="15" spans="1:9" ht="14.4" customHeight="1" thickBot="1">
      <c r="A15" s="346"/>
      <c r="B15" s="346"/>
      <c r="C15" s="371"/>
      <c r="D15" s="372"/>
      <c r="E15" s="372"/>
      <c r="F15" s="372"/>
      <c r="G15" s="372"/>
      <c r="H15" s="372"/>
      <c r="I15" s="373"/>
    </row>
    <row r="16" spans="1:9" ht="14.4" customHeight="1">
      <c r="A16" s="355" t="s">
        <v>29</v>
      </c>
      <c r="B16" s="355"/>
      <c r="C16" s="365"/>
      <c r="D16" s="366"/>
      <c r="E16" s="366"/>
      <c r="F16" s="366"/>
      <c r="G16" s="366"/>
      <c r="H16" s="366"/>
      <c r="I16" s="367"/>
    </row>
    <row r="17" spans="1:9" ht="14.4" customHeight="1">
      <c r="A17" s="345"/>
      <c r="B17" s="345"/>
      <c r="C17" s="368"/>
      <c r="D17" s="369"/>
      <c r="E17" s="369"/>
      <c r="F17" s="369"/>
      <c r="G17" s="369"/>
      <c r="H17" s="369"/>
      <c r="I17" s="370"/>
    </row>
    <row r="18" spans="1:9" ht="14.4" customHeight="1" thickBot="1">
      <c r="A18" s="346"/>
      <c r="B18" s="346"/>
      <c r="C18" s="371"/>
      <c r="D18" s="372"/>
      <c r="E18" s="372"/>
      <c r="F18" s="372"/>
      <c r="G18" s="372"/>
      <c r="H18" s="372"/>
      <c r="I18" s="373"/>
    </row>
    <row r="19" spans="1:9" ht="14.4" customHeight="1" thickBot="1">
      <c r="A19" s="355" t="s">
        <v>30</v>
      </c>
      <c r="B19" s="355"/>
      <c r="C19" s="374" t="s">
        <v>6</v>
      </c>
      <c r="D19" s="375"/>
      <c r="E19" s="375"/>
      <c r="F19" s="375"/>
      <c r="G19" s="375"/>
      <c r="H19" s="375"/>
      <c r="I19" s="376"/>
    </row>
    <row r="20" spans="1:9" ht="14.4" customHeight="1">
      <c r="A20" s="345"/>
      <c r="B20" s="345"/>
      <c r="C20" s="377"/>
      <c r="D20" s="378"/>
      <c r="E20" s="378"/>
      <c r="F20" s="378"/>
      <c r="G20" s="378"/>
      <c r="H20" s="378"/>
      <c r="I20" s="379"/>
    </row>
    <row r="21" spans="1:9" ht="14.4" customHeight="1" thickBot="1">
      <c r="A21" s="346"/>
      <c r="B21" s="346"/>
      <c r="C21" s="380"/>
      <c r="D21" s="381"/>
      <c r="E21" s="381"/>
      <c r="F21" s="381"/>
      <c r="G21" s="381"/>
      <c r="H21" s="381"/>
      <c r="I21" s="382"/>
    </row>
    <row r="22" spans="1:9" ht="14.4" customHeight="1" thickBot="1">
      <c r="A22" s="393">
        <v>1</v>
      </c>
      <c r="B22" s="395" t="s">
        <v>108</v>
      </c>
      <c r="C22" s="396"/>
      <c r="D22" s="397">
        <v>10000</v>
      </c>
      <c r="E22" s="398"/>
      <c r="F22" s="398"/>
      <c r="G22" s="403" t="s">
        <v>22</v>
      </c>
      <c r="H22" s="391" t="s">
        <v>31</v>
      </c>
      <c r="I22" s="392"/>
    </row>
    <row r="23" spans="1:9" ht="14.4" customHeight="1">
      <c r="A23" s="394"/>
      <c r="B23" s="396"/>
      <c r="C23" s="396"/>
      <c r="D23" s="399"/>
      <c r="E23" s="400"/>
      <c r="F23" s="400"/>
      <c r="G23" s="404"/>
      <c r="H23" s="383"/>
      <c r="I23" s="384"/>
    </row>
    <row r="24" spans="1:9" ht="14.4" customHeight="1" thickBot="1">
      <c r="A24" s="394"/>
      <c r="B24" s="396"/>
      <c r="C24" s="396"/>
      <c r="D24" s="401"/>
      <c r="E24" s="402"/>
      <c r="F24" s="402"/>
      <c r="G24" s="405"/>
      <c r="H24" s="385"/>
      <c r="I24" s="386"/>
    </row>
    <row r="25" spans="1:9" ht="14.4" customHeight="1" thickBot="1">
      <c r="A25" s="387">
        <v>2</v>
      </c>
      <c r="B25" s="388" t="s">
        <v>63</v>
      </c>
      <c r="C25" s="388"/>
      <c r="D25" s="412" t="s">
        <v>69</v>
      </c>
      <c r="E25" s="410"/>
      <c r="F25" s="406">
        <f>(E25*2000)</f>
        <v>0</v>
      </c>
      <c r="G25" s="407"/>
      <c r="H25" s="391" t="s">
        <v>31</v>
      </c>
      <c r="I25" s="392"/>
    </row>
    <row r="26" spans="1:9" ht="14.4" customHeight="1">
      <c r="A26" s="387"/>
      <c r="B26" s="389"/>
      <c r="C26" s="389"/>
      <c r="D26" s="413"/>
      <c r="E26" s="411"/>
      <c r="F26" s="408"/>
      <c r="G26" s="409"/>
      <c r="H26" s="383"/>
      <c r="I26" s="384"/>
    </row>
    <row r="27" spans="1:9" ht="14.4" customHeight="1" thickBot="1">
      <c r="A27" s="387"/>
      <c r="B27" s="390"/>
      <c r="C27" s="390"/>
      <c r="D27" s="414"/>
      <c r="E27" s="46" t="s">
        <v>71</v>
      </c>
      <c r="F27" s="47"/>
      <c r="G27" s="48" t="s">
        <v>68</v>
      </c>
      <c r="H27" s="385"/>
      <c r="I27" s="386"/>
    </row>
    <row r="28" spans="1:9" ht="14.4" customHeight="1" thickBot="1">
      <c r="A28" s="387">
        <v>3</v>
      </c>
      <c r="B28" s="388" t="s">
        <v>98</v>
      </c>
      <c r="C28" s="429"/>
      <c r="D28" s="412" t="s">
        <v>70</v>
      </c>
      <c r="E28" s="410"/>
      <c r="F28" s="406">
        <f>(E28*2500)</f>
        <v>0</v>
      </c>
      <c r="G28" s="407"/>
      <c r="H28" s="391" t="s">
        <v>31</v>
      </c>
      <c r="I28" s="392"/>
    </row>
    <row r="29" spans="1:9" ht="14.4" customHeight="1">
      <c r="A29" s="387"/>
      <c r="B29" s="389"/>
      <c r="C29" s="430"/>
      <c r="D29" s="413"/>
      <c r="E29" s="411"/>
      <c r="F29" s="408"/>
      <c r="G29" s="409"/>
      <c r="H29" s="383"/>
      <c r="I29" s="384"/>
    </row>
    <row r="30" spans="1:9" ht="14.4" customHeight="1" thickBot="1">
      <c r="A30" s="387"/>
      <c r="B30" s="390"/>
      <c r="C30" s="431"/>
      <c r="D30" s="414"/>
      <c r="E30" s="46" t="s">
        <v>71</v>
      </c>
      <c r="F30" s="47"/>
      <c r="G30" s="48" t="s">
        <v>68</v>
      </c>
      <c r="H30" s="385"/>
      <c r="I30" s="386"/>
    </row>
    <row r="31" spans="1:9" ht="14.4" customHeight="1" thickBot="1">
      <c r="A31" s="393">
        <v>4</v>
      </c>
      <c r="B31" s="388" t="s">
        <v>73</v>
      </c>
      <c r="C31" s="388"/>
      <c r="D31" s="421" t="s">
        <v>161</v>
      </c>
      <c r="E31" s="422">
        <f>'５弁当申込'!D13</f>
        <v>0</v>
      </c>
      <c r="F31" s="406">
        <f>(E31*1180)</f>
        <v>0</v>
      </c>
      <c r="G31" s="407"/>
      <c r="H31" s="391" t="s">
        <v>31</v>
      </c>
      <c r="I31" s="392"/>
    </row>
    <row r="32" spans="1:9" ht="14.4" customHeight="1">
      <c r="A32" s="394"/>
      <c r="B32" s="389"/>
      <c r="C32" s="389"/>
      <c r="D32" s="353"/>
      <c r="E32" s="423"/>
      <c r="F32" s="408"/>
      <c r="G32" s="409"/>
      <c r="H32" s="383"/>
      <c r="I32" s="384"/>
    </row>
    <row r="33" spans="1:9" ht="14.4" customHeight="1" thickBot="1">
      <c r="A33" s="432"/>
      <c r="B33" s="390"/>
      <c r="C33" s="390"/>
      <c r="D33" s="354"/>
      <c r="E33" s="46" t="s">
        <v>74</v>
      </c>
      <c r="F33" s="47"/>
      <c r="G33" s="48" t="s">
        <v>68</v>
      </c>
      <c r="H33" s="385"/>
      <c r="I33" s="386"/>
    </row>
    <row r="34" spans="1:9" ht="14.4" customHeight="1" thickBot="1">
      <c r="A34" s="394">
        <v>5</v>
      </c>
      <c r="B34" s="433" t="s">
        <v>62</v>
      </c>
      <c r="C34" s="433"/>
      <c r="D34" s="412" t="s">
        <v>72</v>
      </c>
      <c r="E34" s="445">
        <v>0</v>
      </c>
      <c r="F34" s="406">
        <f>(E34*5000)</f>
        <v>0</v>
      </c>
      <c r="G34" s="407"/>
      <c r="H34" s="391" t="s">
        <v>31</v>
      </c>
      <c r="I34" s="392"/>
    </row>
    <row r="35" spans="1:9" ht="14.4" customHeight="1">
      <c r="A35" s="394"/>
      <c r="B35" s="396"/>
      <c r="C35" s="396"/>
      <c r="D35" s="443"/>
      <c r="E35" s="446"/>
      <c r="F35" s="408"/>
      <c r="G35" s="409"/>
      <c r="H35" s="383"/>
      <c r="I35" s="384"/>
    </row>
    <row r="36" spans="1:9" ht="14.4" customHeight="1" thickBot="1">
      <c r="A36" s="432"/>
      <c r="B36" s="434"/>
      <c r="C36" s="434"/>
      <c r="D36" s="444"/>
      <c r="E36" s="46" t="s">
        <v>67</v>
      </c>
      <c r="F36" s="47"/>
      <c r="G36" s="48" t="s">
        <v>68</v>
      </c>
      <c r="H36" s="385"/>
      <c r="I36" s="386"/>
    </row>
    <row r="37" spans="1:9" ht="14.4" customHeight="1" thickBot="1">
      <c r="A37" s="393">
        <v>6</v>
      </c>
      <c r="B37" s="440" t="s">
        <v>64</v>
      </c>
      <c r="C37" s="441"/>
      <c r="D37" s="435" t="s">
        <v>75</v>
      </c>
      <c r="E37" s="436"/>
      <c r="F37" s="425"/>
      <c r="G37" s="426"/>
      <c r="H37" s="391" t="s">
        <v>31</v>
      </c>
      <c r="I37" s="392"/>
    </row>
    <row r="38" spans="1:9" ht="14.4" customHeight="1">
      <c r="A38" s="394"/>
      <c r="B38" s="193"/>
      <c r="C38" s="193"/>
      <c r="D38" s="437"/>
      <c r="E38" s="438"/>
      <c r="F38" s="427"/>
      <c r="G38" s="428"/>
      <c r="H38" s="383"/>
      <c r="I38" s="384"/>
    </row>
    <row r="39" spans="1:9" ht="14.4" customHeight="1" thickBot="1">
      <c r="A39" s="432"/>
      <c r="B39" s="442"/>
      <c r="C39" s="442"/>
      <c r="D39" s="385"/>
      <c r="E39" s="439"/>
      <c r="F39" s="47"/>
      <c r="G39" s="48" t="s">
        <v>68</v>
      </c>
      <c r="H39" s="385"/>
      <c r="I39" s="386"/>
    </row>
    <row r="40" spans="1:9" ht="14.4" customHeight="1">
      <c r="A40" s="415" t="s">
        <v>32</v>
      </c>
      <c r="B40" s="415"/>
      <c r="C40" s="415"/>
      <c r="D40" s="418">
        <f>SUM(D22+F25+F28+F34+F31+F37)</f>
        <v>10000</v>
      </c>
      <c r="E40" s="419"/>
      <c r="F40" s="419"/>
      <c r="G40" s="419"/>
      <c r="H40" s="419"/>
      <c r="I40" s="355" t="s">
        <v>22</v>
      </c>
    </row>
    <row r="41" spans="1:9" ht="14.4" customHeight="1">
      <c r="A41" s="416"/>
      <c r="B41" s="416"/>
      <c r="C41" s="416"/>
      <c r="D41" s="419"/>
      <c r="E41" s="419"/>
      <c r="F41" s="419"/>
      <c r="G41" s="419"/>
      <c r="H41" s="419"/>
      <c r="I41" s="345"/>
    </row>
    <row r="42" spans="1:9" ht="14.4" customHeight="1" thickBot="1">
      <c r="A42" s="417"/>
      <c r="B42" s="417"/>
      <c r="C42" s="417"/>
      <c r="D42" s="420"/>
      <c r="E42" s="420"/>
      <c r="F42" s="420"/>
      <c r="G42" s="420"/>
      <c r="H42" s="420"/>
      <c r="I42" s="424"/>
    </row>
    <row r="43" spans="1:9" ht="12" customHeight="1" thickTop="1">
      <c r="A43" s="50"/>
      <c r="B43" s="50"/>
      <c r="C43" s="50"/>
      <c r="D43" s="50"/>
      <c r="E43" s="50"/>
      <c r="F43" s="50"/>
      <c r="G43" s="50"/>
      <c r="H43" s="50"/>
      <c r="I43" s="50"/>
    </row>
    <row r="44" spans="1:9" ht="31.2" customHeight="1">
      <c r="A44" s="339" t="s">
        <v>81</v>
      </c>
      <c r="B44" s="339"/>
      <c r="C44" s="339"/>
      <c r="D44" s="339"/>
      <c r="E44" s="339"/>
      <c r="F44" s="339"/>
      <c r="G44" s="339"/>
      <c r="H44" s="339"/>
      <c r="I44" s="339"/>
    </row>
    <row r="45" spans="1:9" ht="15" customHeight="1">
      <c r="A45" s="340" t="s">
        <v>83</v>
      </c>
      <c r="B45" s="340"/>
      <c r="C45" s="340"/>
      <c r="D45" s="340"/>
      <c r="E45" s="340"/>
      <c r="F45" s="340"/>
      <c r="G45" s="340"/>
      <c r="H45" s="340"/>
      <c r="I45" s="340"/>
    </row>
    <row r="46" spans="1:9" ht="30" customHeight="1">
      <c r="A46" s="340" t="s">
        <v>155</v>
      </c>
      <c r="B46" s="340"/>
      <c r="C46" s="340"/>
      <c r="D46" s="340"/>
      <c r="E46" s="340"/>
      <c r="F46" s="340"/>
      <c r="G46" s="340"/>
      <c r="H46" s="340"/>
      <c r="I46" s="340"/>
    </row>
    <row r="47" spans="1:9" ht="15" customHeight="1">
      <c r="A47" s="341" t="s">
        <v>82</v>
      </c>
      <c r="B47" s="341"/>
      <c r="C47" s="341"/>
      <c r="D47" s="341"/>
      <c r="E47" s="341"/>
      <c r="F47" s="341"/>
      <c r="G47" s="341"/>
      <c r="H47" s="341"/>
      <c r="I47" s="341"/>
    </row>
    <row r="48" spans="1:9" ht="15" customHeight="1">
      <c r="A48" s="338" t="s">
        <v>138</v>
      </c>
      <c r="B48" s="338"/>
      <c r="C48" s="338"/>
      <c r="D48" s="338"/>
      <c r="E48" s="338"/>
      <c r="F48" s="338"/>
      <c r="G48" s="338"/>
      <c r="H48" s="338"/>
      <c r="I48" s="338"/>
    </row>
  </sheetData>
  <mergeCells count="69">
    <mergeCell ref="A37:A39"/>
    <mergeCell ref="H35:I36"/>
    <mergeCell ref="F34:G35"/>
    <mergeCell ref="D37:E37"/>
    <mergeCell ref="D38:E39"/>
    <mergeCell ref="B37:C39"/>
    <mergeCell ref="D34:D36"/>
    <mergeCell ref="E34:E35"/>
    <mergeCell ref="A34:A36"/>
    <mergeCell ref="B31:C33"/>
    <mergeCell ref="F31:G32"/>
    <mergeCell ref="H31:I31"/>
    <mergeCell ref="H32:I33"/>
    <mergeCell ref="H37:I37"/>
    <mergeCell ref="B34:C36"/>
    <mergeCell ref="A40:C42"/>
    <mergeCell ref="D40:H42"/>
    <mergeCell ref="D28:D30"/>
    <mergeCell ref="A28:A30"/>
    <mergeCell ref="H28:I28"/>
    <mergeCell ref="F28:G29"/>
    <mergeCell ref="D31:D33"/>
    <mergeCell ref="E31:E32"/>
    <mergeCell ref="I40:I42"/>
    <mergeCell ref="H34:I34"/>
    <mergeCell ref="H38:I39"/>
    <mergeCell ref="F37:G38"/>
    <mergeCell ref="H29:I30"/>
    <mergeCell ref="B28:C30"/>
    <mergeCell ref="E28:E29"/>
    <mergeCell ref="A31:A33"/>
    <mergeCell ref="A19:B21"/>
    <mergeCell ref="C19:I19"/>
    <mergeCell ref="C20:I21"/>
    <mergeCell ref="H23:I24"/>
    <mergeCell ref="A25:A27"/>
    <mergeCell ref="B25:C27"/>
    <mergeCell ref="H25:I25"/>
    <mergeCell ref="A22:A24"/>
    <mergeCell ref="B22:C24"/>
    <mergeCell ref="D22:F24"/>
    <mergeCell ref="H22:I22"/>
    <mergeCell ref="G22:G24"/>
    <mergeCell ref="F25:G26"/>
    <mergeCell ref="E25:E26"/>
    <mergeCell ref="D25:D27"/>
    <mergeCell ref="H26:I27"/>
    <mergeCell ref="A10:B12"/>
    <mergeCell ref="C10:I12"/>
    <mergeCell ref="A13:B15"/>
    <mergeCell ref="C13:I15"/>
    <mergeCell ref="A16:B18"/>
    <mergeCell ref="C16:I18"/>
    <mergeCell ref="A1:I2"/>
    <mergeCell ref="A3:I4"/>
    <mergeCell ref="A7:B9"/>
    <mergeCell ref="C7:C9"/>
    <mergeCell ref="D7:D9"/>
    <mergeCell ref="E7:E9"/>
    <mergeCell ref="A5:I6"/>
    <mergeCell ref="F7:F9"/>
    <mergeCell ref="H7:H9"/>
    <mergeCell ref="G7:G9"/>
    <mergeCell ref="I7:I9"/>
    <mergeCell ref="A48:I48"/>
    <mergeCell ref="A44:I44"/>
    <mergeCell ref="A45:I45"/>
    <mergeCell ref="A46:I46"/>
    <mergeCell ref="A47:I47"/>
  </mergeCells>
  <phoneticPr fontId="1"/>
  <dataValidations count="2">
    <dataValidation type="list" allowBlank="1" showInputMessage="1" showErrorMessage="1" sqref="E34" xr:uid="{2BA07C3C-1BAD-4321-9C3F-50A53C8A72DD}">
      <formula1>"0,1,2,3,4,5,6,7,8,9,10,11,12,13,14,15,16,17,18,19,20"</formula1>
    </dataValidation>
    <dataValidation type="list" allowBlank="1" showInputMessage="1" showErrorMessage="1" sqref="H23:I24 H26:I27 H29:I30 H35:I36 H32:I36 H38:I39" xr:uid="{8C8CEB1E-0207-4B6B-A1E0-C365242F8511}">
      <formula1>"入金済み,未入金"</formula1>
    </dataValidation>
  </dataValidations>
  <printOptions horizontalCentered="1"/>
  <pageMargins left="0.78740157480314965" right="0.39370078740157483" top="0.74803149606299213" bottom="0.74803149606299213" header="0.31496062992125984" footer="0.31496062992125984"/>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3F704-AD62-4418-B7F4-6E673263C9C8}">
  <dimension ref="A1"/>
  <sheetViews>
    <sheetView view="pageBreakPreview" zoomScale="80" zoomScaleNormal="100" zoomScaleSheetLayoutView="80" workbookViewId="0">
      <selection activeCell="Q32" sqref="Q32"/>
    </sheetView>
  </sheetViews>
  <sheetFormatPr defaultRowHeight="18"/>
  <cols>
    <col min="1" max="16384" width="8.796875" style="2"/>
  </cols>
  <sheetData/>
  <phoneticPr fontId="1"/>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5722F-EA1E-4B76-9A86-DDA89E88C66E}">
  <dimension ref="A1:G17"/>
  <sheetViews>
    <sheetView view="pageBreakPreview" zoomScale="80" zoomScaleNormal="100" zoomScaleSheetLayoutView="80" workbookViewId="0">
      <selection activeCell="Q32" sqref="Q32"/>
    </sheetView>
  </sheetViews>
  <sheetFormatPr defaultRowHeight="18"/>
  <cols>
    <col min="1" max="1" width="11.5" style="9" customWidth="1"/>
    <col min="2" max="6" width="11" style="9" customWidth="1"/>
    <col min="7" max="7" width="13" style="9" customWidth="1"/>
    <col min="8" max="16384" width="8.796875" style="9"/>
  </cols>
  <sheetData>
    <row r="1" spans="1:7" customFormat="1" ht="21" customHeight="1">
      <c r="A1" s="280" t="s">
        <v>65</v>
      </c>
      <c r="B1" s="281"/>
      <c r="C1" s="281"/>
      <c r="D1" s="281"/>
      <c r="E1" s="281"/>
      <c r="F1" s="282"/>
      <c r="G1" s="283"/>
    </row>
    <row r="2" spans="1:7" customFormat="1" ht="21" customHeight="1" thickBot="1">
      <c r="A2" s="284"/>
      <c r="B2" s="285"/>
      <c r="C2" s="285"/>
      <c r="D2" s="285"/>
      <c r="E2" s="285"/>
      <c r="F2" s="286"/>
      <c r="G2" s="287"/>
    </row>
    <row r="3" spans="1:7" s="20" customFormat="1" ht="19.2" customHeight="1">
      <c r="A3" s="31" t="s">
        <v>61</v>
      </c>
      <c r="B3" s="21"/>
      <c r="C3" s="30"/>
      <c r="D3" s="21"/>
      <c r="E3" s="21"/>
      <c r="F3" s="21"/>
      <c r="G3" s="22"/>
    </row>
    <row r="4" spans="1:7" s="20" customFormat="1" ht="19.2" customHeight="1">
      <c r="A4" s="44" t="s">
        <v>66</v>
      </c>
      <c r="C4" s="45"/>
      <c r="G4" s="28"/>
    </row>
    <row r="5" spans="1:7" s="20" customFormat="1" ht="19.2" customHeight="1" thickBot="1">
      <c r="A5" s="32" t="s">
        <v>135</v>
      </c>
      <c r="G5" s="28"/>
    </row>
    <row r="6" spans="1:7" customFormat="1" ht="36" customHeight="1">
      <c r="A6" s="23" t="s">
        <v>45</v>
      </c>
      <c r="B6" s="272">
        <f>'１出欠回答'!$C$20</f>
        <v>0</v>
      </c>
      <c r="C6" s="273"/>
      <c r="D6" s="273"/>
      <c r="E6" s="273"/>
      <c r="F6" s="274"/>
      <c r="G6" s="275"/>
    </row>
    <row r="7" spans="1:7" customFormat="1" ht="36" customHeight="1" thickBot="1">
      <c r="A7" s="24" t="s">
        <v>46</v>
      </c>
      <c r="B7" s="276">
        <f>'３少年-道場対抗'!B11</f>
        <v>0</v>
      </c>
      <c r="C7" s="277"/>
      <c r="D7" s="277"/>
      <c r="E7" s="277"/>
      <c r="F7" s="278"/>
      <c r="G7" s="279"/>
    </row>
    <row r="8" spans="1:7" customFormat="1" ht="25.2">
      <c r="A8" s="176" t="s">
        <v>139</v>
      </c>
      <c r="B8" s="455" t="s">
        <v>53</v>
      </c>
      <c r="C8" s="456"/>
      <c r="D8" s="457" t="s">
        <v>47</v>
      </c>
      <c r="E8" s="456"/>
      <c r="F8" s="251" t="s">
        <v>123</v>
      </c>
      <c r="G8" s="255" t="s">
        <v>52</v>
      </c>
    </row>
    <row r="9" spans="1:7" customFormat="1" ht="18.600000000000001" thickBot="1">
      <c r="A9" s="180"/>
      <c r="B9" s="168" t="s">
        <v>124</v>
      </c>
      <c r="C9" s="125" t="s">
        <v>125</v>
      </c>
      <c r="D9" s="120" t="s">
        <v>126</v>
      </c>
      <c r="E9" s="125" t="s">
        <v>127</v>
      </c>
      <c r="F9" s="252"/>
      <c r="G9" s="256"/>
    </row>
    <row r="10" spans="1:7" customFormat="1" ht="36" customHeight="1">
      <c r="A10" s="124" t="s">
        <v>50</v>
      </c>
      <c r="B10" s="169" t="str">
        <f>IF($A$9="A",'３少年-道場対抗'!B14,IF($A$9="B",'３少年-道場対抗'!B19,IF($A$9="C",'３少年-道場対抗'!B24,"0")))</f>
        <v>0</v>
      </c>
      <c r="C10" s="170" t="str">
        <f>IF($A$9="A",'３少年-道場対抗'!C14,IF($A$9="B",'３少年-道場対抗'!C19,IF($A$9="C",'３少年-道場対抗'!C24,"0")))</f>
        <v>0</v>
      </c>
      <c r="D10" s="160" t="str">
        <f>IF($A$9="A",'３少年-道場対抗'!D14,IF($A$9="B",'３少年-道場対抗'!D19,IF($A$9="C",'３少年-道場対抗'!D24,"0")))</f>
        <v>0</v>
      </c>
      <c r="E10" s="161" t="str">
        <f>IF($A$9="A",'３少年-道場対抗'!E14,IF($A$9="B",'３少年-道場対抗'!E19,IF($A$9="C",'３少年-道場対抗'!E24,"0")))</f>
        <v>0</v>
      </c>
      <c r="F10" s="177" t="str">
        <f>IF($A$9="A",'３少年-道場対抗'!F14,IF($A$9="B",'３少年-道場対抗'!F19,IF($A$9="C",'３少年-道場対抗'!F24,"")))</f>
        <v/>
      </c>
      <c r="G10" s="154" t="str">
        <f>IF($A$9="A",'３少年-道場対抗'!G14,IF($A$9="B",'３少年-道場対抗'!G19,IF($A$9="C",'３少年-道場対抗'!G24,"0")))</f>
        <v>0</v>
      </c>
    </row>
    <row r="11" spans="1:7" customFormat="1" ht="36" customHeight="1" thickBot="1">
      <c r="A11" s="165" t="s">
        <v>85</v>
      </c>
      <c r="B11" s="171"/>
      <c r="C11" s="172"/>
      <c r="D11" s="162"/>
      <c r="E11" s="153"/>
      <c r="F11" s="159"/>
      <c r="G11" s="155"/>
    </row>
    <row r="12" spans="1:7" customFormat="1" ht="36" customHeight="1">
      <c r="A12" s="166" t="s">
        <v>49</v>
      </c>
      <c r="B12" s="173" t="str">
        <f>IF($A$9="A",'３少年-道場対抗'!B15,IF($A$9="B",'３少年-道場対抗'!B20,IF($A$9="C",'３少年-道場対抗'!B25,"0")))</f>
        <v>0</v>
      </c>
      <c r="C12" s="174" t="str">
        <f>IF($A$9="A",'３少年-道場対抗'!C15,IF($A$9="B",'３少年-道場対抗'!C20,IF($A$9="C",'３少年-道場対抗'!C25,"0")))</f>
        <v>0</v>
      </c>
      <c r="D12" s="163" t="str">
        <f>IF($A$9="A",'３少年-道場対抗'!D15,IF($A$9="B",'３少年-道場対抗'!D20,IF($A$9="C",'３少年-道場対抗'!D25,"0")))</f>
        <v>0</v>
      </c>
      <c r="E12" s="164" t="str">
        <f>IF($A$9="A",'３少年-道場対抗'!E15,IF($A$9="B",'３少年-道場対抗'!E20,IF($A$9="C",'３少年-道場対抗'!E25,"0")))</f>
        <v>0</v>
      </c>
      <c r="F12" s="178" t="str">
        <f>IF($A$9="A",'３少年-道場対抗'!F15,IF($A$9="B",'３少年-道場対抗'!F20,IF($A$9="C",'３少年-道場対抗'!F25,"")))</f>
        <v/>
      </c>
      <c r="G12" s="156" t="str">
        <f>IF($A$9="A",'３少年-道場対抗'!G15,IF($A$9="B",'３少年-道場対抗'!G20,IF($A$9="C",'３少年-道場対抗'!G25,"0")))</f>
        <v>0</v>
      </c>
    </row>
    <row r="13" spans="1:7" customFormat="1" ht="36" customHeight="1" thickBot="1">
      <c r="A13" s="167" t="s">
        <v>85</v>
      </c>
      <c r="B13" s="175"/>
      <c r="C13" s="128"/>
      <c r="D13" s="123"/>
      <c r="E13" s="131"/>
      <c r="F13" s="67"/>
      <c r="G13" s="157"/>
    </row>
    <row r="14" spans="1:7" customFormat="1" ht="36" customHeight="1">
      <c r="A14" s="118" t="s">
        <v>84</v>
      </c>
      <c r="B14" s="169" t="str">
        <f>IF($A$9="A",'３少年-道場対抗'!B16,IF($A$9="B",'３少年-道場対抗'!B21,IF($A$9="C",'３少年-道場対抗'!B26,"0")))</f>
        <v>0</v>
      </c>
      <c r="C14" s="170" t="str">
        <f>IF($A$9="A",'３少年-道場対抗'!C16,IF($A$9="B",'３少年-道場対抗'!C21,IF($A$9="C",'３少年-道場対抗'!C26,"0")))</f>
        <v>0</v>
      </c>
      <c r="D14" s="160" t="str">
        <f>IF($A$9="A",'３少年-道場対抗'!D16,IF($A$9="B",'３少年-道場対抗'!D21,IF($A$9="C",'３少年-道場対抗'!D26,"0")))</f>
        <v>0</v>
      </c>
      <c r="E14" s="161" t="str">
        <f>IF($A$9="A",'３少年-道場対抗'!E16,IF($A$9="B",'３少年-道場対抗'!E21,IF($A$9="C",'３少年-道場対抗'!E26,"0")))</f>
        <v>0</v>
      </c>
      <c r="F14" s="179" t="str">
        <f>IF($A$9="A",'３少年-道場対抗'!F16,IF($A$9="B",'３少年-道場対抗'!F21,IF($A$9="C",'３少年-道場対抗'!F26,"")))</f>
        <v/>
      </c>
      <c r="G14" s="158" t="str">
        <f>IF($A$9="A",'３少年-道場対抗'!G16,IF($A$9="B",'３少年-道場対抗'!G21,IF($A$9="C",'３少年-道場対抗'!G26,"0")))</f>
        <v>0</v>
      </c>
    </row>
    <row r="15" spans="1:7" customFormat="1" ht="36" customHeight="1" thickBot="1">
      <c r="A15" s="167" t="s">
        <v>85</v>
      </c>
      <c r="B15" s="175"/>
      <c r="C15" s="128"/>
      <c r="D15" s="123"/>
      <c r="E15" s="131"/>
      <c r="F15" s="67"/>
      <c r="G15" s="157"/>
    </row>
    <row r="16" spans="1:7" ht="30" customHeight="1">
      <c r="A16" s="451" t="s">
        <v>88</v>
      </c>
      <c r="B16" s="452"/>
      <c r="C16" s="54" t="s">
        <v>86</v>
      </c>
      <c r="D16" s="449"/>
      <c r="E16" s="449"/>
      <c r="F16" s="449"/>
      <c r="G16" s="450"/>
    </row>
    <row r="17" spans="1:7" ht="30" customHeight="1" thickBot="1">
      <c r="A17" s="453"/>
      <c r="B17" s="454"/>
      <c r="C17" s="55" t="s">
        <v>87</v>
      </c>
      <c r="D17" s="447"/>
      <c r="E17" s="447"/>
      <c r="F17" s="447"/>
      <c r="G17" s="448"/>
    </row>
  </sheetData>
  <mergeCells count="10">
    <mergeCell ref="D17:G17"/>
    <mergeCell ref="D16:G16"/>
    <mergeCell ref="A16:B17"/>
    <mergeCell ref="A1:G2"/>
    <mergeCell ref="B6:G6"/>
    <mergeCell ref="B7:G7"/>
    <mergeCell ref="B8:C8"/>
    <mergeCell ref="D8:E8"/>
    <mergeCell ref="F8:F9"/>
    <mergeCell ref="G8:G9"/>
  </mergeCells>
  <phoneticPr fontId="1"/>
  <dataValidations count="2">
    <dataValidation type="list" allowBlank="1" showInputMessage="1" showErrorMessage="1" sqref="G11 G13 G15" xr:uid="{EE79F9E9-5175-46D6-B599-BECC2DE366BE}">
      <formula1>"小学４年生,小学５年生,小学６年生,小学３年生,小学２年生"</formula1>
    </dataValidation>
    <dataValidation type="date" allowBlank="1" showInputMessage="1" showErrorMessage="1" error="生年月日を入力してください。" sqref="F11 F13 F15" xr:uid="{2269D174-97EE-4BC0-B332-D98DBDB7C74A}">
      <formula1>18264</formula1>
      <formula2>46113</formula2>
    </dataValidation>
  </dataValidations>
  <printOptions horizontalCentered="1"/>
  <pageMargins left="0.78740157480314965" right="0.39370078740157483" top="0.74803149606299213" bottom="0.74803149606299213" header="0.31496062992125984" footer="0.31496062992125984"/>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2E0DE-7AA4-4D0C-848E-4C247DB37441}">
  <dimension ref="A1:H21"/>
  <sheetViews>
    <sheetView view="pageBreakPreview" zoomScale="70" zoomScaleNormal="100" zoomScaleSheetLayoutView="70" workbookViewId="0">
      <selection activeCell="Q32" sqref="Q32"/>
    </sheetView>
  </sheetViews>
  <sheetFormatPr defaultRowHeight="18"/>
  <cols>
    <col min="1" max="1" width="11.5" style="9" customWidth="1"/>
    <col min="2" max="6" width="11" style="9" customWidth="1"/>
    <col min="7" max="7" width="4" customWidth="1"/>
    <col min="8" max="8" width="12" style="9" customWidth="1"/>
    <col min="9" max="16384" width="8.796875" style="9"/>
  </cols>
  <sheetData>
    <row r="1" spans="1:8" customFormat="1" ht="21" customHeight="1">
      <c r="A1" s="280" t="s">
        <v>77</v>
      </c>
      <c r="B1" s="281"/>
      <c r="C1" s="281"/>
      <c r="D1" s="281"/>
      <c r="E1" s="281"/>
      <c r="F1" s="282"/>
      <c r="G1" s="282"/>
      <c r="H1" s="283"/>
    </row>
    <row r="2" spans="1:8" customFormat="1" ht="21" customHeight="1" thickBot="1">
      <c r="A2" s="284"/>
      <c r="B2" s="285"/>
      <c r="C2" s="285"/>
      <c r="D2" s="285"/>
      <c r="E2" s="285"/>
      <c r="F2" s="286"/>
      <c r="G2" s="286"/>
      <c r="H2" s="287"/>
    </row>
    <row r="3" spans="1:8" s="20" customFormat="1" ht="19.2" customHeight="1">
      <c r="A3" s="31" t="s">
        <v>61</v>
      </c>
      <c r="B3" s="21"/>
      <c r="C3" s="30"/>
      <c r="D3" s="21"/>
      <c r="E3" s="21"/>
      <c r="F3" s="21"/>
      <c r="G3" s="21"/>
      <c r="H3" s="22"/>
    </row>
    <row r="4" spans="1:8" s="20" customFormat="1" ht="19.2" customHeight="1">
      <c r="A4" s="44" t="s">
        <v>66</v>
      </c>
      <c r="C4" s="45"/>
      <c r="H4" s="28"/>
    </row>
    <row r="5" spans="1:8" s="20" customFormat="1" ht="19.2" customHeight="1" thickBot="1">
      <c r="A5" s="32" t="s">
        <v>135</v>
      </c>
      <c r="H5" s="28"/>
    </row>
    <row r="6" spans="1:8" customFormat="1" ht="36" customHeight="1">
      <c r="A6" s="23" t="s">
        <v>45</v>
      </c>
      <c r="B6" s="272">
        <f>'１出欠回答'!$C$20</f>
        <v>0</v>
      </c>
      <c r="C6" s="273"/>
      <c r="D6" s="273"/>
      <c r="E6" s="273"/>
      <c r="F6" s="274"/>
      <c r="G6" s="274"/>
      <c r="H6" s="275"/>
    </row>
    <row r="7" spans="1:8" customFormat="1" ht="36" customHeight="1" thickBot="1">
      <c r="A7" s="24" t="s">
        <v>46</v>
      </c>
      <c r="B7" s="276">
        <f>'４青年-道場対抗'!B10</f>
        <v>0</v>
      </c>
      <c r="C7" s="277"/>
      <c r="D7" s="277"/>
      <c r="E7" s="277"/>
      <c r="F7" s="278"/>
      <c r="G7" s="278"/>
      <c r="H7" s="279"/>
    </row>
    <row r="8" spans="1:8" customFormat="1" ht="25.2">
      <c r="A8" s="176" t="s">
        <v>140</v>
      </c>
      <c r="B8" s="455" t="s">
        <v>53</v>
      </c>
      <c r="C8" s="456"/>
      <c r="D8" s="457" t="s">
        <v>47</v>
      </c>
      <c r="E8" s="456"/>
      <c r="F8" s="257" t="s">
        <v>113</v>
      </c>
      <c r="G8" s="464" t="s">
        <v>136</v>
      </c>
      <c r="H8" s="255" t="s">
        <v>55</v>
      </c>
    </row>
    <row r="9" spans="1:8" customFormat="1" ht="18.600000000000001" thickBot="1">
      <c r="A9" s="180"/>
      <c r="B9" s="168" t="s">
        <v>114</v>
      </c>
      <c r="C9" s="125" t="s">
        <v>71</v>
      </c>
      <c r="D9" s="120" t="s">
        <v>116</v>
      </c>
      <c r="E9" s="125" t="s">
        <v>117</v>
      </c>
      <c r="F9" s="465"/>
      <c r="G9" s="297"/>
      <c r="H9" s="256"/>
    </row>
    <row r="10" spans="1:8" customFormat="1" ht="36" customHeight="1">
      <c r="A10" s="124" t="s">
        <v>141</v>
      </c>
      <c r="B10" s="169" t="str">
        <f>IF($A$9="A",'４青年-道場対抗'!B13,IF($A$9="B",'４青年-道場対抗'!B20,"0"))</f>
        <v>0</v>
      </c>
      <c r="C10" s="170" t="str">
        <f>IF($A$9="A",'４青年-道場対抗'!C13,IF($A$9="B",'４青年-道場対抗'!C20,"0"))</f>
        <v>0</v>
      </c>
      <c r="D10" s="160" t="str">
        <f>IF($A$9="A",'４青年-道場対抗'!D13,IF($A$9="B",'４青年-道場対抗'!D20,"0"))</f>
        <v>0</v>
      </c>
      <c r="E10" s="161" t="str">
        <f>IF($A$9="A",'４青年-道場対抗'!E13,IF($A$9="B",'４青年-道場対抗'!E20,"0"))</f>
        <v>0</v>
      </c>
      <c r="F10" s="181" t="str">
        <f>IF($A$9="A",'４青年-道場対抗'!F13,IF($A$9="B",'４青年-道場対抗'!F20,""))</f>
        <v/>
      </c>
      <c r="G10" s="186" t="str">
        <f>IF($A$9="A",IF('４青年-道場対抗'!G13="○","○",""),IF($A$9="B",IF('４青年-道場対抗'!G20="○","○",""),""))</f>
        <v/>
      </c>
      <c r="H10" s="154" t="str">
        <f>IF($A$9="A",'４青年-道場対抗'!H13,IF($A$9="B",'４青年-道場対抗'!H20,"0"))</f>
        <v>0</v>
      </c>
    </row>
    <row r="11" spans="1:8" customFormat="1" ht="36" customHeight="1" thickBot="1">
      <c r="A11" s="165" t="s">
        <v>85</v>
      </c>
      <c r="B11" s="171"/>
      <c r="C11" s="172"/>
      <c r="D11" s="162"/>
      <c r="E11" s="153"/>
      <c r="F11" s="182"/>
      <c r="G11" s="185"/>
      <c r="H11" s="155"/>
    </row>
    <row r="12" spans="1:8" customFormat="1" ht="36" customHeight="1">
      <c r="A12" s="166" t="s">
        <v>93</v>
      </c>
      <c r="B12" s="173" t="str">
        <f>IF($A$9="A",'４青年-道場対抗'!B14,IF($A$9="B",'４青年-道場対抗'!B21,"0"))</f>
        <v>0</v>
      </c>
      <c r="C12" s="174" t="str">
        <f>IF($A$9="A",'４青年-道場対抗'!C14,IF($A$9="B",'４青年-道場対抗'!C21,"0"))</f>
        <v>0</v>
      </c>
      <c r="D12" s="163" t="str">
        <f>IF($A$9="A",'４青年-道場対抗'!D14,IF($A$9="B",'４青年-道場対抗'!D21,"0"))</f>
        <v>0</v>
      </c>
      <c r="E12" s="164" t="str">
        <f>IF($A$9="A",'４青年-道場対抗'!E14,IF($A$9="B",'４青年-道場対抗'!E21,"0"))</f>
        <v>0</v>
      </c>
      <c r="F12" s="183" t="str">
        <f>IF($A$9="A",'４青年-道場対抗'!F14,IF($A$9="B",'４青年-道場対抗'!F21,""))</f>
        <v/>
      </c>
      <c r="G12" s="187" t="str">
        <f>IF($A$9="A",IF('４青年-道場対抗'!G14="○","○",""),IF($A$9="B",IF('４青年-道場対抗'!G21="○","○",""),""))</f>
        <v/>
      </c>
      <c r="H12" s="156" t="str">
        <f>IF($A$9="A",'４青年-道場対抗'!H14,IF($A$9="B",'４青年-道場対抗'!H21,"0"))</f>
        <v>0</v>
      </c>
    </row>
    <row r="13" spans="1:8" customFormat="1" ht="36" customHeight="1" thickBot="1">
      <c r="A13" s="167" t="s">
        <v>85</v>
      </c>
      <c r="B13" s="175"/>
      <c r="C13" s="128"/>
      <c r="D13" s="123"/>
      <c r="E13" s="131"/>
      <c r="F13" s="73"/>
      <c r="G13" s="185"/>
      <c r="H13" s="157"/>
    </row>
    <row r="14" spans="1:8" customFormat="1" ht="36" customHeight="1">
      <c r="A14" s="118" t="s">
        <v>142</v>
      </c>
      <c r="B14" s="169" t="str">
        <f>IF($A$9="A",'４青年-道場対抗'!B15,IF($A$9="B",'４青年-道場対抗'!B22,"0"))</f>
        <v>0</v>
      </c>
      <c r="C14" s="170" t="str">
        <f>IF($A$9="A",'４青年-道場対抗'!C15,IF($A$9="B",'４青年-道場対抗'!C22,"0"))</f>
        <v>0</v>
      </c>
      <c r="D14" s="160" t="str">
        <f>IF($A$9="A",'４青年-道場対抗'!D15,IF($A$9="B",'４青年-道場対抗'!D22,"0"))</f>
        <v>0</v>
      </c>
      <c r="E14" s="161" t="str">
        <f>IF($A$9="A",'４青年-道場対抗'!E15,IF($A$9="B",'４青年-道場対抗'!E22,"0"))</f>
        <v>0</v>
      </c>
      <c r="F14" s="184" t="str">
        <f>IF($A$9="A",'４青年-道場対抗'!F15,IF($A$9="B",'４青年-道場対抗'!F22,""))</f>
        <v/>
      </c>
      <c r="G14" s="187" t="str">
        <f>IF($A$9="A",IF('４青年-道場対抗'!G15="○","○",""),IF($A$9="B",IF('４青年-道場対抗'!G22="○","○",""),""))</f>
        <v/>
      </c>
      <c r="H14" s="158" t="str">
        <f>IF($A$9="A",'４青年-道場対抗'!H15,IF($A$9="B",'４青年-道場対抗'!H22,"0"))</f>
        <v>0</v>
      </c>
    </row>
    <row r="15" spans="1:8" customFormat="1" ht="36" customHeight="1" thickBot="1">
      <c r="A15" s="167" t="s">
        <v>85</v>
      </c>
      <c r="B15" s="175"/>
      <c r="C15" s="128"/>
      <c r="D15" s="123"/>
      <c r="E15" s="131"/>
      <c r="F15" s="73"/>
      <c r="G15" s="185"/>
      <c r="H15" s="157"/>
    </row>
    <row r="16" spans="1:8" customFormat="1" ht="36" customHeight="1">
      <c r="A16" s="166" t="s">
        <v>95</v>
      </c>
      <c r="B16" s="173" t="str">
        <f>IF($A$9="A",'４青年-道場対抗'!B16,IF($A$9="B",'４青年-道場対抗'!B23,"0"))</f>
        <v>0</v>
      </c>
      <c r="C16" s="174" t="str">
        <f>IF($A$9="A",'４青年-道場対抗'!C16,IF($A$9="B",'４青年-道場対抗'!C23,"0"))</f>
        <v>0</v>
      </c>
      <c r="D16" s="163" t="str">
        <f>IF($A$9="A",'４青年-道場対抗'!D16,IF($A$9="B",'４青年-道場対抗'!D23,"0"))</f>
        <v>0</v>
      </c>
      <c r="E16" s="164" t="str">
        <f>IF($A$9="A",'４青年-道場対抗'!E16,IF($A$9="B",'４青年-道場対抗'!E23,"0"))</f>
        <v>0</v>
      </c>
      <c r="F16" s="183" t="str">
        <f>IF($A$9="A",'４青年-道場対抗'!F16,IF($A$9="B",'４青年-道場対抗'!F23,""))</f>
        <v/>
      </c>
      <c r="G16" s="187" t="str">
        <f>IF($A$9="A",IF('４青年-道場対抗'!G16="○","○",""),IF($A$9="B",IF('４青年-道場対抗'!G23="○","○",""),""))</f>
        <v/>
      </c>
      <c r="H16" s="156" t="str">
        <f>IF($A$9="A",'４青年-道場対抗'!H16,IF($A$9="B",'４青年-道場対抗'!H23,"0"))</f>
        <v>0</v>
      </c>
    </row>
    <row r="17" spans="1:8" customFormat="1" ht="36" customHeight="1" thickBot="1">
      <c r="A17" s="167" t="s">
        <v>85</v>
      </c>
      <c r="B17" s="175"/>
      <c r="C17" s="128"/>
      <c r="D17" s="123"/>
      <c r="E17" s="131"/>
      <c r="F17" s="73"/>
      <c r="G17" s="185"/>
      <c r="H17" s="157"/>
    </row>
    <row r="18" spans="1:8" customFormat="1" ht="36" customHeight="1">
      <c r="A18" s="118" t="s">
        <v>143</v>
      </c>
      <c r="B18" s="169" t="str">
        <f>IF($A$9="A",'４青年-道場対抗'!B17,IF($A$9="B",'４青年-道場対抗'!B24,"0"))</f>
        <v>0</v>
      </c>
      <c r="C18" s="170" t="str">
        <f>IF($A$9="A",'４青年-道場対抗'!C17,IF($A$9="B",'４青年-道場対抗'!C24,"0"))</f>
        <v>0</v>
      </c>
      <c r="D18" s="160" t="str">
        <f>IF($A$9="A",'４青年-道場対抗'!D17,IF($A$9="B",'４青年-道場対抗'!D24,"0"))</f>
        <v>0</v>
      </c>
      <c r="E18" s="161" t="str">
        <f>IF($A$9="A",'４青年-道場対抗'!E17,IF($A$9="B",'４青年-道場対抗'!E24,"0"))</f>
        <v>0</v>
      </c>
      <c r="F18" s="184" t="str">
        <f>IF($A$9="A",'４青年-道場対抗'!F17,IF($A$9="B",'４青年-道場対抗'!F24,""))</f>
        <v/>
      </c>
      <c r="G18" s="187" t="str">
        <f>IF($A$9="A",IF('４青年-道場対抗'!G17="○","○",""),IF($A$9="B",IF('４青年-道場対抗'!G24="○","○",""),""))</f>
        <v/>
      </c>
      <c r="H18" s="158" t="str">
        <f>IF($A$9="A",'４青年-道場対抗'!H17,IF($A$9="B",'４青年-道場対抗'!H24,"0"))</f>
        <v>0</v>
      </c>
    </row>
    <row r="19" spans="1:8" customFormat="1" ht="36" customHeight="1" thickBot="1">
      <c r="A19" s="167" t="s">
        <v>85</v>
      </c>
      <c r="B19" s="175"/>
      <c r="C19" s="128"/>
      <c r="D19" s="123"/>
      <c r="E19" s="131"/>
      <c r="F19" s="73"/>
      <c r="G19" s="185"/>
      <c r="H19" s="157"/>
    </row>
    <row r="20" spans="1:8" ht="30" customHeight="1">
      <c r="A20" s="451" t="s">
        <v>88</v>
      </c>
      <c r="B20" s="452"/>
      <c r="C20" s="54" t="s">
        <v>86</v>
      </c>
      <c r="D20" s="458"/>
      <c r="E20" s="459"/>
      <c r="F20" s="459"/>
      <c r="G20" s="459"/>
      <c r="H20" s="460"/>
    </row>
    <row r="21" spans="1:8" ht="30" customHeight="1" thickBot="1">
      <c r="A21" s="453"/>
      <c r="B21" s="454"/>
      <c r="C21" s="55" t="s">
        <v>87</v>
      </c>
      <c r="D21" s="461"/>
      <c r="E21" s="462"/>
      <c r="F21" s="462"/>
      <c r="G21" s="462"/>
      <c r="H21" s="463"/>
    </row>
  </sheetData>
  <mergeCells count="11">
    <mergeCell ref="A20:B21"/>
    <mergeCell ref="D20:H20"/>
    <mergeCell ref="D21:H21"/>
    <mergeCell ref="G8:G9"/>
    <mergeCell ref="A1:H2"/>
    <mergeCell ref="B6:H6"/>
    <mergeCell ref="B7:H7"/>
    <mergeCell ref="B8:C8"/>
    <mergeCell ref="D8:E8"/>
    <mergeCell ref="F8:F9"/>
    <mergeCell ref="H8:H9"/>
  </mergeCells>
  <phoneticPr fontId="1"/>
  <dataValidations count="2">
    <dataValidation type="date" allowBlank="1" showInputMessage="1" showErrorMessage="1" error="生年月日を入力してください。" sqref="F19:G19" xr:uid="{115F2538-DDDC-4423-BA66-30C1C3F7F9D5}">
      <formula1>18264</formula1>
      <formula2>46113</formula2>
    </dataValidation>
    <dataValidation type="list" allowBlank="1" showInputMessage="1" showErrorMessage="1" sqref="H19" xr:uid="{6A446E43-5D4F-46AA-84D8-5B903B64CD55}">
      <formula1>"小学４年生,小学５年生,小学６年生,小学３年生,小学２年生"</formula1>
    </dataValidation>
  </dataValidations>
  <printOptions horizontalCentered="1"/>
  <pageMargins left="0.78740157480314965" right="0.39370078740157483" top="0.74803149606299213" bottom="0.74803149606299213" header="0.31496062992125984" footer="0.31496062992125984"/>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１出欠回答</vt:lpstr>
      <vt:lpstr>２学年別試合</vt:lpstr>
      <vt:lpstr>３少年-道場対抗</vt:lpstr>
      <vt:lpstr>４青年-道場対抗</vt:lpstr>
      <vt:lpstr>５弁当申込</vt:lpstr>
      <vt:lpstr>振込内訳</vt:lpstr>
      <vt:lpstr>振込確認画像</vt:lpstr>
      <vt:lpstr>選手変更(少年)</vt:lpstr>
      <vt:lpstr>選手変更(青年) </vt:lpstr>
      <vt:lpstr>'選手変更(少年)'!Print_Area</vt:lpstr>
      <vt:lpstr>'選手変更(青年) '!Print_Area</vt:lpstr>
      <vt:lpstr>'２学年別試合'!Print_Titles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miyako watanabe</dc:creator>
  <cp:lastModifiedBy>miyako watanabe</cp:lastModifiedBy>
  <cp:lastPrinted>2026-02-04T03:51:44Z</cp:lastPrinted>
  <dcterms:created xsi:type="dcterms:W3CDTF">2024-08-14T05:23:33Z</dcterms:created>
  <dcterms:modified xsi:type="dcterms:W3CDTF">2026-02-04T03:51:59Z</dcterms:modified>
</cp:coreProperties>
</file>